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3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IJN\IJN 2026\"/>
    </mc:Choice>
  </mc:AlternateContent>
  <xr:revisionPtr revIDLastSave="0" documentId="13_ncr:1_{0187B284-4D00-459E-8668-AC6330A59F5C}" xr6:coauthVersionLast="47" xr6:coauthVersionMax="47" xr10:uidLastSave="{00000000-0000-0000-0000-000000000000}"/>
  <bookViews>
    <workbookView xWindow="-28905" yWindow="0" windowWidth="29010" windowHeight="15585" xr2:uid="{00000000-000D-0000-FFFF-FFFF00000000}"/>
  </bookViews>
  <sheets>
    <sheet name="Formulaire inscription" sheetId="6" r:id="rId1"/>
    <sheet name="Entry form" sheetId="13" r:id="rId2"/>
    <sheet name="Anmeldungsformular" sheetId="14" r:id="rId3"/>
    <sheet name="inschrijfformulier" sheetId="15" r:id="rId4"/>
  </sheets>
  <definedNames>
    <definedName name="Taille">'Formulaire inscription'!$L$7:$L$14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5" l="1"/>
  <c r="A7" i="15"/>
  <c r="A21" i="15"/>
  <c r="A19" i="15"/>
  <c r="A17" i="15"/>
  <c r="A15" i="15"/>
  <c r="A13" i="15"/>
  <c r="A11" i="15"/>
  <c r="A17" i="6"/>
  <c r="A15" i="6"/>
  <c r="A13" i="6"/>
  <c r="A11" i="6"/>
  <c r="K21" i="15"/>
  <c r="A21" i="14"/>
  <c r="A13" i="14"/>
  <c r="A9" i="14"/>
  <c r="K13" i="14"/>
  <c r="K15" i="14"/>
  <c r="K17" i="14"/>
  <c r="K19" i="14"/>
  <c r="K21" i="14"/>
  <c r="K9" i="14"/>
  <c r="A21" i="13"/>
  <c r="A7" i="6"/>
  <c r="K19" i="15"/>
  <c r="K19" i="13"/>
  <c r="A19" i="6"/>
  <c r="A21" i="6"/>
  <c r="A41" i="6"/>
  <c r="A9" i="6"/>
  <c r="B1" i="6"/>
  <c r="K17" i="15" l="1"/>
  <c r="K15" i="15"/>
  <c r="K13" i="15"/>
  <c r="K11" i="15"/>
  <c r="K9" i="15"/>
  <c r="K7" i="15"/>
  <c r="K1" i="15"/>
  <c r="K11" i="14"/>
  <c r="K7" i="14"/>
  <c r="K1" i="14"/>
  <c r="K21" i="13"/>
  <c r="K17" i="13"/>
  <c r="A17" i="13" s="1"/>
  <c r="K15" i="13"/>
  <c r="A15" i="13" s="1"/>
  <c r="K13" i="13"/>
  <c r="A13" i="13" s="1"/>
  <c r="K11" i="13"/>
  <c r="A11" i="13" s="1"/>
  <c r="K9" i="13"/>
  <c r="K7" i="13"/>
  <c r="K1" i="13"/>
  <c r="A19" i="14" l="1"/>
  <c r="A17" i="14"/>
  <c r="A11" i="14"/>
  <c r="A15" i="14"/>
  <c r="A19" i="13"/>
  <c r="A41" i="15"/>
  <c r="B2" i="15"/>
  <c r="A9" i="13"/>
  <c r="A7" i="13"/>
  <c r="A41" i="13"/>
  <c r="B2" i="13"/>
  <c r="A7" i="14"/>
  <c r="B2" i="14"/>
  <c r="A41" i="14"/>
</calcChain>
</file>

<file path=xl/sharedStrings.xml><?xml version="1.0" encoding="utf-8"?>
<sst xmlns="http://schemas.openxmlformats.org/spreadsheetml/2006/main" count="167" uniqueCount="92">
  <si>
    <t>Liste des joueurs</t>
  </si>
  <si>
    <t>Coordonnées du responsable</t>
  </si>
  <si>
    <t>Email</t>
  </si>
  <si>
    <t>Liste des accompagnateurs</t>
  </si>
  <si>
    <t>Players list</t>
  </si>
  <si>
    <t>Ranking</t>
  </si>
  <si>
    <t>Category</t>
  </si>
  <si>
    <t>Accompanying adults list</t>
  </si>
  <si>
    <t>Surname &amp; First name</t>
  </si>
  <si>
    <t>Liste der Spieler</t>
  </si>
  <si>
    <t>Name &amp; Vorname</t>
  </si>
  <si>
    <t>Rang</t>
  </si>
  <si>
    <t>Geschlecht</t>
  </si>
  <si>
    <t>Liste der Begleitpersonen</t>
  </si>
  <si>
    <t>Angaben zum Verantwortlichen</t>
  </si>
  <si>
    <t>Telefon</t>
  </si>
  <si>
    <t>Kategorie</t>
  </si>
  <si>
    <t>Date de naissance</t>
  </si>
  <si>
    <t>Nom Prénom</t>
  </si>
  <si>
    <t>à Madame Isabelle PIETQUIN</t>
  </si>
  <si>
    <t xml:space="preserve">e-mail : </t>
  </si>
  <si>
    <t>+32 494 193 417</t>
  </si>
  <si>
    <t>GSM :</t>
  </si>
  <si>
    <t>Adresse</t>
  </si>
  <si>
    <t>Surname &amp; first name</t>
  </si>
  <si>
    <t>Birth date</t>
  </si>
  <si>
    <t>Men or Women</t>
  </si>
  <si>
    <t>Address</t>
  </si>
  <si>
    <t>Geburtsdatum</t>
  </si>
  <si>
    <t>Phone</t>
  </si>
  <si>
    <t>GSM</t>
  </si>
  <si>
    <t>XL</t>
  </si>
  <si>
    <t>L</t>
  </si>
  <si>
    <t>M</t>
  </si>
  <si>
    <t>S</t>
  </si>
  <si>
    <t>XS</t>
  </si>
  <si>
    <t>T-shirt</t>
  </si>
  <si>
    <t>9/11</t>
  </si>
  <si>
    <t>12/14</t>
  </si>
  <si>
    <t>XXL</t>
  </si>
  <si>
    <t>9/11, 12/14</t>
  </si>
  <si>
    <t>XS, S, M,
L, XL et XXL</t>
  </si>
  <si>
    <t>Spelers lijst</t>
  </si>
  <si>
    <t>Naam &amp; Vornaam</t>
  </si>
  <si>
    <t>man of vrouw</t>
  </si>
  <si>
    <t>T-Shirt Größe</t>
  </si>
  <si>
    <t>Adres</t>
  </si>
  <si>
    <t>Telefoon</t>
  </si>
  <si>
    <t>Categorie</t>
  </si>
  <si>
    <t>Geboortedatum</t>
  </si>
  <si>
    <t>Contact details of the person in charge</t>
  </si>
  <si>
    <t>Contactgegevens van de delegatie verantwoordelijk</t>
  </si>
  <si>
    <t>Lijst of begeleiders</t>
  </si>
  <si>
    <t>Taille T-shirt (enfants)</t>
  </si>
  <si>
    <t>T-Shirt maat (kinderen)</t>
  </si>
  <si>
    <t>NOM et Prénom</t>
  </si>
  <si>
    <t>Class.</t>
  </si>
  <si>
    <t>Nom et Prénom</t>
  </si>
  <si>
    <t>1 joueur 
minimum</t>
  </si>
  <si>
    <t>1 joueur
minimum</t>
  </si>
  <si>
    <t>Tableau</t>
  </si>
  <si>
    <t>Priorité</t>
  </si>
  <si>
    <t>Priority</t>
  </si>
  <si>
    <t>H ou F</t>
  </si>
  <si>
    <t>Size T-shirt 
(only kids)</t>
  </si>
  <si>
    <t>1 player
minimum</t>
  </si>
  <si>
    <t>1 speler
minimum</t>
  </si>
  <si>
    <t>Prioriteit</t>
  </si>
  <si>
    <t>Priorität</t>
  </si>
  <si>
    <t>1 spieler
minimum</t>
  </si>
  <si>
    <t>Inscriptions supplémentaires (article 4)</t>
  </si>
  <si>
    <t>Additionnel registration (article 4)</t>
  </si>
  <si>
    <t>aanvullende inscrijvingen (artikel 4)</t>
  </si>
  <si>
    <r>
      <t>Nom de la délégation</t>
    </r>
    <r>
      <rPr>
        <sz val="14"/>
        <color theme="1"/>
        <rFont val="Times New Roman"/>
        <family val="1"/>
      </rPr>
      <t xml:space="preserve"> </t>
    </r>
    <r>
      <rPr>
        <sz val="14"/>
        <color rgb="FFFF0000"/>
        <rFont val="Times New Roman"/>
        <family val="1"/>
      </rPr>
      <t>(6 joueurs minimum inscrits par formulaire)</t>
    </r>
  </si>
  <si>
    <r>
      <t xml:space="preserve">Name of the delegation </t>
    </r>
    <r>
      <rPr>
        <sz val="14"/>
        <color rgb="FFFF0000"/>
        <rFont val="Times New Roman"/>
        <family val="1"/>
      </rPr>
      <t>(6 players per entry form)</t>
    </r>
  </si>
  <si>
    <t>Zusätzliche Registrierung (Artikel 4)</t>
  </si>
  <si>
    <r>
      <t>Namen der Delegation</t>
    </r>
    <r>
      <rPr>
        <b/>
        <sz val="14"/>
        <color rgb="FFFF0000"/>
        <rFont val="Times New Roman"/>
        <family val="1"/>
      </rPr>
      <t xml:space="preserve"> (6 Spieler pro Anmeldeformular)</t>
    </r>
  </si>
  <si>
    <r>
      <t xml:space="preserve">Naam van de delegatie </t>
    </r>
    <r>
      <rPr>
        <sz val="14"/>
        <color rgb="FFFF0000"/>
        <rFont val="Times New Roman"/>
        <family val="1"/>
      </rPr>
      <t>(6 spelers per inschrijfformulier)</t>
    </r>
  </si>
  <si>
    <t>IJN@frbtt-namur.be</t>
  </si>
  <si>
    <t>Namur city Youth International</t>
  </si>
  <si>
    <t>Ugend-International der Stadt Namur</t>
  </si>
  <si>
    <t>Namen Stad Jeugd Internationaal</t>
  </si>
  <si>
    <t>Préminimes
U11</t>
  </si>
  <si>
    <t>Poussin(e)s
U9</t>
  </si>
  <si>
    <t>Minimes
U13</t>
  </si>
  <si>
    <t>Cadet(te)s
U15</t>
  </si>
  <si>
    <t>+32 476 84 52 66</t>
  </si>
  <si>
    <t>M. Guy BRADFER</t>
  </si>
  <si>
    <t>Uw ploeg moet minimaal 6 spelers hebben die bij 4 verschillende leeftijdscategorieën betrokken zijn.</t>
  </si>
  <si>
    <t>In Ihrem Team müssen mindestens 6 spieler in 4 verschiedenen altersklassen vertreten sein.</t>
  </si>
  <si>
    <t>Your team must have at least 6 players involved in 4 different age categories,</t>
  </si>
  <si>
    <t>Votre équipe doit comporter 6 joueurs minimum, engagés dans 4 catégories d’âges différentes.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</si>
</sst>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b/>
      <sz val="18"/>
      <color theme="1"/>
      <name val="Times New Roman"/>
      <family val="2"/>
      <charset val="1"/>
    </font>
    <font>
      <b/>
      <sz val="20"/>
      <color theme="1"/>
      <name val="Times New Roman"/>
      <family val="2"/>
      <charset val="1"/>
    </font>
    <font>
      <b/>
      <sz val="11"/>
      <color theme="1"/>
      <name val="Times New Roman"/>
      <family val="2"/>
      <charset val="1"/>
    </font>
    <font>
      <b/>
      <sz val="14"/>
      <color theme="1"/>
      <name val="Times New Roman"/>
      <family val="1"/>
    </font>
    <font>
      <b/>
      <sz val="16"/>
      <color rgb="FFFF0000"/>
      <name val="Times New Roman"/>
      <family val="1"/>
    </font>
    <font>
      <sz val="14"/>
      <color theme="1"/>
      <name val="Times New Roman"/>
      <family val="2"/>
    </font>
    <font>
      <b/>
      <sz val="10"/>
      <color theme="1"/>
      <name val="Times New Roman"/>
      <family val="2"/>
      <charset val="1"/>
    </font>
    <font>
      <sz val="14"/>
      <color rgb="FFFF0000"/>
      <name val="Times New Roman"/>
      <family val="1"/>
    </font>
    <font>
      <i/>
      <sz val="9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indent="1"/>
    </xf>
    <xf numFmtId="0" fontId="3" fillId="2" borderId="23" xfId="0" applyFont="1" applyFill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2" borderId="23" xfId="0" quotePrefix="1" applyFont="1" applyFill="1" applyBorder="1" applyAlignment="1">
      <alignment vertical="center"/>
    </xf>
    <xf numFmtId="0" fontId="3" fillId="2" borderId="24" xfId="0" quotePrefix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3" borderId="41" xfId="0" applyFill="1" applyBorder="1" applyAlignment="1" applyProtection="1">
      <alignment horizontal="center" vertical="center"/>
      <protection locked="0"/>
    </xf>
    <xf numFmtId="14" fontId="0" fillId="3" borderId="41" xfId="0" applyNumberFormat="1" applyFill="1" applyBorder="1" applyAlignment="1" applyProtection="1">
      <alignment horizontal="center" vertical="center"/>
      <protection locked="0"/>
    </xf>
    <xf numFmtId="0" fontId="0" fillId="3" borderId="35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0" fontId="0" fillId="4" borderId="33" xfId="0" applyFill="1" applyBorder="1" applyAlignment="1" applyProtection="1">
      <alignment horizontal="center" vertical="center"/>
      <protection locked="0"/>
    </xf>
    <xf numFmtId="0" fontId="0" fillId="6" borderId="10" xfId="0" applyFill="1" applyBorder="1" applyAlignment="1" applyProtection="1">
      <alignment horizontal="center" vertical="center"/>
      <protection locked="0"/>
    </xf>
    <xf numFmtId="0" fontId="0" fillId="6" borderId="26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0" fillId="6" borderId="36" xfId="0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7" borderId="41" xfId="0" applyFill="1" applyBorder="1" applyAlignment="1" applyProtection="1">
      <alignment horizontal="center" vertical="center"/>
      <protection locked="0"/>
    </xf>
    <xf numFmtId="0" fontId="0" fillId="7" borderId="31" xfId="0" applyFill="1" applyBorder="1" applyAlignment="1" applyProtection="1">
      <alignment horizontal="center" vertical="center"/>
      <protection locked="0"/>
    </xf>
    <xf numFmtId="0" fontId="0" fillId="7" borderId="33" xfId="0" applyFill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34" xfId="0" quotePrefix="1" applyFont="1" applyFill="1" applyBorder="1" applyAlignment="1">
      <alignment vertical="center" wrapText="1"/>
    </xf>
    <xf numFmtId="0" fontId="6" fillId="2" borderId="0" xfId="0" quotePrefix="1" applyFont="1" applyFill="1" applyAlignment="1">
      <alignment vertical="center" wrapText="1"/>
    </xf>
    <xf numFmtId="0" fontId="6" fillId="2" borderId="20" xfId="0" quotePrefix="1" applyFont="1" applyFill="1" applyBorder="1" applyAlignment="1">
      <alignment vertical="center" wrapText="1"/>
    </xf>
    <xf numFmtId="0" fontId="10" fillId="2" borderId="34" xfId="0" quotePrefix="1" applyFont="1" applyFill="1" applyBorder="1" applyAlignment="1">
      <alignment vertical="center" wrapText="1"/>
    </xf>
    <xf numFmtId="0" fontId="10" fillId="2" borderId="0" xfId="0" quotePrefix="1" applyFont="1" applyFill="1" applyAlignment="1">
      <alignment vertical="center" wrapText="1"/>
    </xf>
    <xf numFmtId="0" fontId="0" fillId="5" borderId="1" xfId="0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5" borderId="15" xfId="0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6" fillId="2" borderId="15" xfId="0" quotePrefix="1" applyFont="1" applyFill="1" applyBorder="1" applyAlignment="1" applyProtection="1">
      <alignment vertical="center" wrapText="1"/>
      <protection locked="0"/>
    </xf>
    <xf numFmtId="0" fontId="6" fillId="2" borderId="15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0" fillId="7" borderId="45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26" xfId="0" applyFill="1" applyBorder="1" applyAlignment="1" applyProtection="1">
      <alignment horizontal="center" vertical="center"/>
      <protection locked="0"/>
    </xf>
    <xf numFmtId="0" fontId="0" fillId="6" borderId="20" xfId="0" applyFill="1" applyBorder="1" applyAlignment="1" applyProtection="1">
      <alignment horizontal="center" vertical="center"/>
      <protection locked="0"/>
    </xf>
    <xf numFmtId="0" fontId="0" fillId="7" borderId="10" xfId="0" applyFill="1" applyBorder="1" applyAlignment="1" applyProtection="1">
      <alignment horizontal="center" vertical="center"/>
      <protection locked="0"/>
    </xf>
    <xf numFmtId="0" fontId="0" fillId="7" borderId="26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6" fillId="2" borderId="3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0" fillId="7" borderId="15" xfId="0" applyFill="1" applyBorder="1" applyAlignment="1" applyProtection="1">
      <alignment horizontal="center" vertical="center"/>
      <protection locked="0"/>
    </xf>
    <xf numFmtId="0" fontId="0" fillId="7" borderId="52" xfId="0" applyFill="1" applyBorder="1" applyAlignment="1" applyProtection="1">
      <alignment horizontal="center" vertical="center"/>
      <protection locked="0"/>
    </xf>
    <xf numFmtId="0" fontId="0" fillId="7" borderId="53" xfId="0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50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51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50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2" fillId="7" borderId="49" xfId="0" applyFont="1" applyFill="1" applyBorder="1" applyAlignment="1">
      <alignment horizontal="right" vertical="center" wrapText="1"/>
    </xf>
    <xf numFmtId="0" fontId="12" fillId="7" borderId="46" xfId="0" applyFont="1" applyFill="1" applyBorder="1" applyAlignment="1">
      <alignment horizontal="righ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51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51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2" borderId="23" xfId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 applyProtection="1">
      <alignment horizontal="left" wrapText="1" indent="1"/>
      <protection locked="0"/>
    </xf>
    <xf numFmtId="0" fontId="1" fillId="5" borderId="1" xfId="0" applyFont="1" applyFill="1" applyBorder="1" applyAlignment="1" applyProtection="1">
      <alignment horizontal="left" wrapText="1" indent="1"/>
      <protection locked="0"/>
    </xf>
    <xf numFmtId="0" fontId="0" fillId="6" borderId="37" xfId="0" applyFill="1" applyBorder="1" applyAlignment="1" applyProtection="1">
      <alignment horizontal="center" vertical="center"/>
      <protection locked="0"/>
    </xf>
    <xf numFmtId="0" fontId="12" fillId="6" borderId="49" xfId="0" applyFont="1" applyFill="1" applyBorder="1" applyAlignment="1">
      <alignment horizontal="right" vertical="center" wrapText="1"/>
    </xf>
    <xf numFmtId="0" fontId="0" fillId="6" borderId="2" xfId="0" applyFill="1" applyBorder="1" applyAlignment="1" applyProtection="1">
      <alignment horizontal="left" vertical="center" indent="1"/>
      <protection locked="0"/>
    </xf>
    <xf numFmtId="0" fontId="0" fillId="6" borderId="7" xfId="0" applyFill="1" applyBorder="1" applyAlignment="1" applyProtection="1">
      <alignment horizontal="left" vertical="center" indent="1"/>
      <protection locked="0"/>
    </xf>
    <xf numFmtId="0" fontId="0" fillId="6" borderId="9" xfId="0" applyFill="1" applyBorder="1" applyAlignment="1" applyProtection="1">
      <alignment horizontal="left" vertical="center" indent="1"/>
      <protection locked="0"/>
    </xf>
    <xf numFmtId="0" fontId="0" fillId="6" borderId="6" xfId="0" applyFill="1" applyBorder="1" applyAlignment="1" applyProtection="1">
      <alignment horizontal="left" vertical="center" indent="1"/>
      <protection locked="0"/>
    </xf>
    <xf numFmtId="0" fontId="0" fillId="6" borderId="25" xfId="0" applyFill="1" applyBorder="1" applyAlignment="1" applyProtection="1">
      <alignment horizontal="left" vertical="center" indent="1"/>
      <protection locked="0"/>
    </xf>
    <xf numFmtId="0" fontId="0" fillId="6" borderId="5" xfId="0" applyFill="1" applyBorder="1" applyAlignment="1" applyProtection="1">
      <alignment horizontal="left" vertical="center" indent="1"/>
      <protection locked="0"/>
    </xf>
    <xf numFmtId="0" fontId="0" fillId="4" borderId="32" xfId="0" applyFill="1" applyBorder="1" applyAlignment="1" applyProtection="1">
      <alignment horizontal="left" vertical="center" indent="1"/>
      <protection locked="0"/>
    </xf>
    <xf numFmtId="0" fontId="0" fillId="4" borderId="44" xfId="0" applyFill="1" applyBorder="1" applyAlignment="1" applyProtection="1">
      <alignment horizontal="left" vertical="center" indent="1"/>
      <protection locked="0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0" fillId="3" borderId="40" xfId="0" applyFill="1" applyBorder="1" applyAlignment="1" applyProtection="1">
      <alignment horizontal="left" vertical="center" indent="1"/>
      <protection locked="0"/>
    </xf>
    <xf numFmtId="0" fontId="0" fillId="3" borderId="38" xfId="0" applyFill="1" applyBorder="1" applyAlignment="1" applyProtection="1">
      <alignment horizontal="left" vertical="center" indent="1"/>
      <protection locked="0"/>
    </xf>
    <xf numFmtId="0" fontId="0" fillId="3" borderId="2" xfId="0" applyFill="1" applyBorder="1" applyAlignment="1" applyProtection="1">
      <alignment horizontal="left" vertical="center" indent="1"/>
      <protection locked="0"/>
    </xf>
    <xf numFmtId="0" fontId="0" fillId="3" borderId="7" xfId="0" applyFill="1" applyBorder="1" applyAlignment="1" applyProtection="1">
      <alignment horizontal="left" vertical="center" indent="1"/>
      <protection locked="0"/>
    </xf>
    <xf numFmtId="0" fontId="0" fillId="4" borderId="25" xfId="0" applyFill="1" applyBorder="1" applyAlignment="1" applyProtection="1">
      <alignment horizontal="left" vertical="center" indent="1"/>
      <protection locked="0"/>
    </xf>
    <xf numFmtId="0" fontId="0" fillId="4" borderId="4" xfId="0" applyFill="1" applyBorder="1" applyAlignment="1" applyProtection="1">
      <alignment horizontal="left" vertical="center" indent="1"/>
      <protection locked="0"/>
    </xf>
    <xf numFmtId="0" fontId="0" fillId="4" borderId="2" xfId="0" applyFill="1" applyBorder="1" applyAlignment="1" applyProtection="1">
      <alignment horizontal="left" vertical="center" indent="1"/>
      <protection locked="0"/>
    </xf>
    <xf numFmtId="0" fontId="0" fillId="4" borderId="7" xfId="0" applyFill="1" applyBorder="1" applyAlignment="1" applyProtection="1">
      <alignment horizontal="left" vertical="center" indent="1"/>
      <protection locked="0"/>
    </xf>
    <xf numFmtId="0" fontId="0" fillId="4" borderId="5" xfId="0" applyFill="1" applyBorder="1" applyAlignment="1" applyProtection="1">
      <alignment horizontal="left" vertical="center" indent="1"/>
      <protection locked="0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6" fillId="2" borderId="0" xfId="0" quotePrefix="1" applyFont="1" applyFill="1" applyAlignment="1">
      <alignment horizontal="center" vertical="center" wrapText="1"/>
    </xf>
    <xf numFmtId="0" fontId="6" fillId="2" borderId="20" xfId="0" quotePrefix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6" fillId="2" borderId="34" xfId="0" quotePrefix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0" fillId="7" borderId="37" xfId="0" applyFill="1" applyBorder="1" applyAlignment="1" applyProtection="1">
      <alignment horizontal="center" vertical="center"/>
      <protection locked="0"/>
    </xf>
    <xf numFmtId="0" fontId="0" fillId="7" borderId="45" xfId="0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0" fillId="3" borderId="1" xfId="0" applyNumberFormat="1" applyFill="1" applyBorder="1" applyAlignment="1" applyProtection="1">
      <alignment horizontal="center" vertical="center"/>
      <protection locked="0"/>
    </xf>
    <xf numFmtId="14" fontId="0" fillId="3" borderId="31" xfId="0" applyNumberFormat="1" applyFill="1" applyBorder="1" applyAlignment="1" applyProtection="1">
      <alignment horizontal="center" vertical="center"/>
      <protection locked="0"/>
    </xf>
    <xf numFmtId="0" fontId="12" fillId="4" borderId="49" xfId="0" applyFont="1" applyFill="1" applyBorder="1" applyAlignment="1">
      <alignment horizontal="right" vertical="center" wrapText="1"/>
    </xf>
    <xf numFmtId="0" fontId="12" fillId="3" borderId="49" xfId="0" applyFont="1" applyFill="1" applyBorder="1" applyAlignment="1">
      <alignment horizontal="right" vertical="center" wrapText="1"/>
    </xf>
    <xf numFmtId="0" fontId="0" fillId="4" borderId="37" xfId="0" applyFill="1" applyBorder="1" applyAlignment="1" applyProtection="1">
      <alignment horizontal="center" vertical="center"/>
      <protection locked="0"/>
    </xf>
    <xf numFmtId="0" fontId="0" fillId="4" borderId="45" xfId="0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top" wrapText="1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2" fillId="2" borderId="23" xfId="1" applyFill="1" applyBorder="1" applyAlignment="1">
      <alignment vertical="center" wrapText="1"/>
    </xf>
    <xf numFmtId="0" fontId="0" fillId="0" borderId="18" xfId="0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7" borderId="40" xfId="0" applyFill="1" applyBorder="1" applyAlignment="1" applyProtection="1">
      <alignment horizontal="left" vertical="center" indent="1"/>
      <protection locked="0"/>
    </xf>
    <xf numFmtId="0" fontId="0" fillId="7" borderId="38" xfId="0" applyFill="1" applyBorder="1" applyAlignment="1" applyProtection="1">
      <alignment horizontal="left" vertical="center" indent="1"/>
      <protection locked="0"/>
    </xf>
    <xf numFmtId="0" fontId="0" fillId="7" borderId="2" xfId="0" applyFill="1" applyBorder="1" applyAlignment="1" applyProtection="1">
      <alignment horizontal="left" vertical="center" indent="1"/>
      <protection locked="0"/>
    </xf>
    <xf numFmtId="0" fontId="0" fillId="7" borderId="7" xfId="0" applyFill="1" applyBorder="1" applyAlignment="1" applyProtection="1">
      <alignment horizontal="left" vertical="center" indent="1"/>
      <protection locked="0"/>
    </xf>
    <xf numFmtId="0" fontId="0" fillId="7" borderId="25" xfId="0" applyFill="1" applyBorder="1" applyAlignment="1" applyProtection="1">
      <alignment horizontal="left" vertical="center" indent="1"/>
      <protection locked="0"/>
    </xf>
    <xf numFmtId="0" fontId="0" fillId="7" borderId="5" xfId="0" applyFill="1" applyBorder="1" applyAlignment="1" applyProtection="1">
      <alignment horizontal="left" vertical="center" indent="1"/>
      <protection locked="0"/>
    </xf>
    <xf numFmtId="0" fontId="0" fillId="7" borderId="32" xfId="0" applyFill="1" applyBorder="1" applyAlignment="1" applyProtection="1">
      <alignment horizontal="left" vertical="center" indent="1"/>
      <protection locked="0"/>
    </xf>
    <xf numFmtId="0" fontId="0" fillId="7" borderId="43" xfId="0" applyFill="1" applyBorder="1" applyAlignment="1" applyProtection="1">
      <alignment horizontal="left" vertical="center" indent="1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5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 indent="1"/>
    </xf>
    <xf numFmtId="0" fontId="1" fillId="3" borderId="51" xfId="0" applyFont="1" applyFill="1" applyBorder="1" applyAlignment="1">
      <alignment horizontal="left" vertical="center" wrapText="1" indent="1"/>
    </xf>
    <xf numFmtId="0" fontId="1" fillId="3" borderId="5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3" borderId="18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50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 indent="1"/>
    </xf>
    <xf numFmtId="0" fontId="1" fillId="3" borderId="6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1" fillId="3" borderId="22" xfId="0" applyFont="1" applyFill="1" applyBorder="1" applyAlignment="1">
      <alignment horizontal="left" vertical="center" wrapText="1" indent="1"/>
    </xf>
    <xf numFmtId="0" fontId="1" fillId="3" borderId="23" xfId="0" applyFont="1" applyFill="1" applyBorder="1" applyAlignment="1">
      <alignment horizontal="left" vertical="center" wrapText="1" indent="1"/>
    </xf>
    <xf numFmtId="0" fontId="1" fillId="3" borderId="50" xfId="0" applyFont="1" applyFill="1" applyBorder="1" applyAlignment="1">
      <alignment horizontal="left" vertical="center" wrapText="1" indent="1"/>
    </xf>
    <xf numFmtId="0" fontId="1" fillId="4" borderId="12" xfId="0" applyFont="1" applyFill="1" applyBorder="1" applyAlignment="1">
      <alignment horizontal="left" vertical="center" wrapText="1"/>
    </xf>
    <xf numFmtId="0" fontId="1" fillId="4" borderId="5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 indent="1"/>
    </xf>
    <xf numFmtId="0" fontId="1" fillId="4" borderId="51" xfId="0" applyFont="1" applyFill="1" applyBorder="1" applyAlignment="1">
      <alignment horizontal="left" vertical="center" wrapText="1" indent="1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horizontal="left" vertical="center" wrapText="1" inden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6" borderId="47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2" xfId="0" applyFont="1" applyFill="1" applyBorder="1" applyAlignment="1">
      <alignment horizontal="left" vertical="center" wrapText="1"/>
    </xf>
    <xf numFmtId="0" fontId="1" fillId="7" borderId="51" xfId="0" applyFont="1" applyFill="1" applyBorder="1" applyAlignment="1">
      <alignment horizontal="left" vertical="center" wrapText="1"/>
    </xf>
    <xf numFmtId="0" fontId="1" fillId="7" borderId="27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11" xfId="0" applyFont="1" applyFill="1" applyBorder="1" applyAlignment="1">
      <alignment horizontal="left" vertical="center" wrapText="1" indent="1"/>
    </xf>
    <xf numFmtId="0" fontId="1" fillId="7" borderId="12" xfId="0" applyFont="1" applyFill="1" applyBorder="1" applyAlignment="1">
      <alignment horizontal="left" vertical="center" wrapText="1" indent="1"/>
    </xf>
    <xf numFmtId="0" fontId="1" fillId="7" borderId="51" xfId="0" applyFont="1" applyFill="1" applyBorder="1" applyAlignment="1">
      <alignment horizontal="left" vertical="center" wrapText="1" indent="1"/>
    </xf>
    <xf numFmtId="0" fontId="1" fillId="7" borderId="27" xfId="0" applyFont="1" applyFill="1" applyBorder="1" applyAlignment="1">
      <alignment horizontal="left" vertical="center" wrapText="1" indent="1"/>
    </xf>
    <xf numFmtId="0" fontId="1" fillId="7" borderId="5" xfId="0" applyFont="1" applyFill="1" applyBorder="1" applyAlignment="1">
      <alignment horizontal="left" vertical="center" wrapText="1" indent="1"/>
    </xf>
    <xf numFmtId="0" fontId="1" fillId="7" borderId="4" xfId="0" applyFont="1" applyFill="1" applyBorder="1" applyAlignment="1">
      <alignment horizontal="left" vertical="center" wrapText="1" indent="1"/>
    </xf>
    <xf numFmtId="0" fontId="1" fillId="7" borderId="18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" fillId="7" borderId="22" xfId="0" applyFont="1" applyFill="1" applyBorder="1" applyAlignment="1">
      <alignment horizontal="left" vertical="center" wrapText="1"/>
    </xf>
    <xf numFmtId="0" fontId="1" fillId="7" borderId="23" xfId="0" applyFont="1" applyFill="1" applyBorder="1" applyAlignment="1">
      <alignment horizontal="left" vertical="center" wrapText="1"/>
    </xf>
    <xf numFmtId="0" fontId="1" fillId="7" borderId="50" xfId="0" applyFont="1" applyFill="1" applyBorder="1" applyAlignment="1">
      <alignment horizontal="left" vertical="center" wrapText="1"/>
    </xf>
    <xf numFmtId="0" fontId="1" fillId="7" borderId="18" xfId="0" applyFont="1" applyFill="1" applyBorder="1" applyAlignment="1">
      <alignment horizontal="left" vertical="center" wrapText="1" indent="1"/>
    </xf>
    <xf numFmtId="0" fontId="1" fillId="7" borderId="6" xfId="0" applyFont="1" applyFill="1" applyBorder="1" applyAlignment="1">
      <alignment horizontal="left" vertical="center" wrapText="1" indent="1"/>
    </xf>
    <xf numFmtId="0" fontId="1" fillId="7" borderId="3" xfId="0" applyFont="1" applyFill="1" applyBorder="1" applyAlignment="1">
      <alignment horizontal="left" vertical="center" wrapText="1" indent="1"/>
    </xf>
    <xf numFmtId="0" fontId="1" fillId="7" borderId="22" xfId="0" applyFont="1" applyFill="1" applyBorder="1" applyAlignment="1">
      <alignment horizontal="left" vertical="center" wrapText="1" indent="1"/>
    </xf>
    <xf numFmtId="0" fontId="1" fillId="7" borderId="23" xfId="0" applyFont="1" applyFill="1" applyBorder="1" applyAlignment="1">
      <alignment horizontal="left" vertical="center" wrapText="1" indent="1"/>
    </xf>
    <xf numFmtId="0" fontId="1" fillId="7" borderId="50" xfId="0" applyFont="1" applyFill="1" applyBorder="1" applyAlignment="1">
      <alignment horizontal="left" vertical="center" wrapText="1" indent="1"/>
    </xf>
    <xf numFmtId="0" fontId="1" fillId="6" borderId="18" xfId="0" applyFont="1" applyFill="1" applyBorder="1" applyAlignment="1">
      <alignment horizontal="left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2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left" vertical="center" wrapText="1"/>
    </xf>
    <xf numFmtId="0" fontId="1" fillId="6" borderId="50" xfId="0" applyFont="1" applyFill="1" applyBorder="1" applyAlignment="1">
      <alignment horizontal="left" vertical="center" wrapText="1"/>
    </xf>
    <xf numFmtId="0" fontId="1" fillId="6" borderId="18" xfId="0" applyFont="1" applyFill="1" applyBorder="1" applyAlignment="1">
      <alignment horizontal="left" vertical="center" wrapText="1" indent="1"/>
    </xf>
    <xf numFmtId="0" fontId="1" fillId="6" borderId="6" xfId="0" applyFont="1" applyFill="1" applyBorder="1" applyAlignment="1">
      <alignment horizontal="left" vertical="center" wrapText="1" indent="1"/>
    </xf>
    <xf numFmtId="0" fontId="1" fillId="6" borderId="3" xfId="0" applyFont="1" applyFill="1" applyBorder="1" applyAlignment="1">
      <alignment horizontal="left" vertical="center" wrapText="1" indent="1"/>
    </xf>
    <xf numFmtId="0" fontId="1" fillId="6" borderId="22" xfId="0" applyFont="1" applyFill="1" applyBorder="1" applyAlignment="1">
      <alignment horizontal="left" vertical="center" wrapText="1" indent="1"/>
    </xf>
    <xf numFmtId="0" fontId="1" fillId="6" borderId="23" xfId="0" applyFont="1" applyFill="1" applyBorder="1" applyAlignment="1">
      <alignment horizontal="left" vertical="center" wrapText="1" indent="1"/>
    </xf>
    <xf numFmtId="0" fontId="1" fillId="6" borderId="50" xfId="0" applyFont="1" applyFill="1" applyBorder="1" applyAlignment="1">
      <alignment horizontal="left" vertical="center" wrapText="1" indent="1"/>
    </xf>
    <xf numFmtId="0" fontId="1" fillId="6" borderId="11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1" fillId="6" borderId="51" xfId="0" applyFont="1" applyFill="1" applyBorder="1" applyAlignment="1">
      <alignment horizontal="left" vertical="center" wrapText="1"/>
    </xf>
    <xf numFmtId="0" fontId="1" fillId="6" borderId="27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 wrapText="1" indent="1"/>
    </xf>
    <xf numFmtId="0" fontId="1" fillId="6" borderId="12" xfId="0" applyFont="1" applyFill="1" applyBorder="1" applyAlignment="1">
      <alignment horizontal="left" vertical="center" wrapText="1" indent="1"/>
    </xf>
    <xf numFmtId="0" fontId="1" fillId="6" borderId="51" xfId="0" applyFont="1" applyFill="1" applyBorder="1" applyAlignment="1">
      <alignment horizontal="left" vertical="center" wrapText="1" indent="1"/>
    </xf>
    <xf numFmtId="0" fontId="1" fillId="6" borderId="27" xfId="0" applyFont="1" applyFill="1" applyBorder="1" applyAlignment="1">
      <alignment horizontal="left" vertical="center" wrapText="1" indent="1"/>
    </xf>
    <xf numFmtId="0" fontId="1" fillId="6" borderId="5" xfId="0" applyFont="1" applyFill="1" applyBorder="1" applyAlignment="1">
      <alignment horizontal="left" vertical="center" wrapText="1" indent="1"/>
    </xf>
    <xf numFmtId="0" fontId="1" fillId="6" borderId="4" xfId="0" applyFont="1" applyFill="1" applyBorder="1" applyAlignment="1">
      <alignment horizontal="left" vertical="center" wrapText="1" indent="1"/>
    </xf>
    <xf numFmtId="0" fontId="1" fillId="4" borderId="18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50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 wrapText="1" indent="1"/>
    </xf>
    <xf numFmtId="0" fontId="1" fillId="4" borderId="3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wrapText="1" indent="1"/>
    </xf>
    <xf numFmtId="0" fontId="1" fillId="4" borderId="23" xfId="0" applyFont="1" applyFill="1" applyBorder="1" applyAlignment="1">
      <alignment horizontal="left" vertical="center" wrapText="1" indent="1"/>
    </xf>
    <xf numFmtId="0" fontId="1" fillId="4" borderId="50" xfId="0" applyFont="1" applyFill="1" applyBorder="1" applyAlignment="1">
      <alignment horizontal="left" vertical="center" wrapText="1" indent="1"/>
    </xf>
    <xf numFmtId="0" fontId="1" fillId="3" borderId="11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 indent="1"/>
    </xf>
    <xf numFmtId="0" fontId="1" fillId="3" borderId="27" xfId="0" applyFont="1" applyFill="1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 indent="1"/>
    </xf>
    <xf numFmtId="0" fontId="1" fillId="6" borderId="0" xfId="0" applyFont="1" applyFill="1" applyBorder="1" applyAlignment="1">
      <alignment horizontal="left" vertical="center" wrapText="1" indent="1"/>
    </xf>
    <xf numFmtId="0" fontId="1" fillId="6" borderId="47" xfId="0" applyFont="1" applyFill="1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 indent="1"/>
    </xf>
    <xf numFmtId="0" fontId="1" fillId="4" borderId="27" xfId="0" applyFont="1" applyFill="1" applyBorder="1" applyAlignment="1">
      <alignment horizontal="left" vertical="center" wrapText="1" indent="1"/>
    </xf>
    <xf numFmtId="14" fontId="0" fillId="3" borderId="41" xfId="0" applyNumberFormat="1" applyFill="1" applyBorder="1" applyAlignment="1" applyProtection="1">
      <alignment horizontal="center" vertical="center" wrapText="1"/>
      <protection locked="0"/>
    </xf>
    <xf numFmtId="0" fontId="0" fillId="4" borderId="42" xfId="0" applyFill="1" applyBorder="1" applyAlignment="1" applyProtection="1">
      <alignment horizontal="center" vertical="center" wrapText="1"/>
      <protection locked="0"/>
    </xf>
    <xf numFmtId="0" fontId="0" fillId="6" borderId="37" xfId="0" applyFill="1" applyBorder="1" applyAlignment="1" applyProtection="1">
      <alignment horizontal="center" vertical="center" wrapText="1"/>
      <protection locked="0"/>
    </xf>
    <xf numFmtId="0" fontId="0" fillId="7" borderId="42" xfId="0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32" xfId="0" applyFill="1" applyBorder="1" applyAlignment="1" applyProtection="1">
      <alignment horizontal="left" vertical="center"/>
      <protection locked="0"/>
    </xf>
    <xf numFmtId="0" fontId="0" fillId="3" borderId="44" xfId="0" applyFill="1" applyBorder="1" applyAlignment="1" applyProtection="1">
      <alignment horizontal="left" vertical="center"/>
      <protection locked="0"/>
    </xf>
    <xf numFmtId="0" fontId="0" fillId="7" borderId="40" xfId="0" applyFill="1" applyBorder="1" applyAlignment="1" applyProtection="1">
      <alignment horizontal="left" vertical="center"/>
      <protection locked="0"/>
    </xf>
    <xf numFmtId="0" fontId="0" fillId="7" borderId="39" xfId="0" applyFill="1" applyBorder="1" applyAlignment="1" applyProtection="1">
      <alignment horizontal="left" vertical="center"/>
      <protection locked="0"/>
    </xf>
    <xf numFmtId="0" fontId="0" fillId="7" borderId="2" xfId="0" applyFill="1" applyBorder="1" applyAlignment="1" applyProtection="1">
      <alignment horizontal="left" vertical="center"/>
      <protection locked="0"/>
    </xf>
    <xf numFmtId="0" fontId="0" fillId="7" borderId="8" xfId="0" applyFill="1" applyBorder="1" applyAlignment="1" applyProtection="1">
      <alignment horizontal="left" vertical="center"/>
      <protection locked="0"/>
    </xf>
    <xf numFmtId="0" fontId="0" fillId="7" borderId="32" xfId="0" applyFill="1" applyBorder="1" applyAlignment="1" applyProtection="1">
      <alignment horizontal="left" vertical="center"/>
      <protection locked="0"/>
    </xf>
    <xf numFmtId="0" fontId="0" fillId="7" borderId="44" xfId="0" applyFill="1" applyBorder="1" applyAlignment="1" applyProtection="1">
      <alignment horizontal="left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C0DA"/>
      <color rgb="FFCF6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Lines="10" dropStyle="combo" dx="26" fmlaLink="$I$13" fmlaRange="Taille" noThreeD="1" sel="0" val="0"/>
</file>

<file path=xl/ctrlProps/ctrlProp10.xml><?xml version="1.0" encoding="utf-8"?>
<formControlPr xmlns="http://schemas.microsoft.com/office/spreadsheetml/2009/9/main" objectType="Drop" dropLines="10" dropStyle="combo" dx="26" fmlaLink="$I$12" fmlaRange="Taille" noThreeD="1" sel="0" val="0"/>
</file>

<file path=xl/ctrlProps/ctrlProp11.xml><?xml version="1.0" encoding="utf-8"?>
<formControlPr xmlns="http://schemas.microsoft.com/office/spreadsheetml/2009/9/main" objectType="Drop" dropLines="10" dropStyle="combo" dx="26" fmlaLink="$I$16" fmlaRange="Taille" noThreeD="1" sel="0" val="0"/>
</file>

<file path=xl/ctrlProps/ctrlProp12.xml><?xml version="1.0" encoding="utf-8"?>
<formControlPr xmlns="http://schemas.microsoft.com/office/spreadsheetml/2009/9/main" objectType="Drop" dropLines="10" dropStyle="combo" dx="26" fmlaLink="$I$17" fmlaRange="Taille" noThreeD="1" sel="0" val="0"/>
</file>

<file path=xl/ctrlProps/ctrlProp13.xml><?xml version="1.0" encoding="utf-8"?>
<formControlPr xmlns="http://schemas.microsoft.com/office/spreadsheetml/2009/9/main" objectType="Drop" dropLines="10" dropStyle="combo" dx="26" fmlaLink="$I$26" fmlaRange="Taille" noThreeD="1" sel="0" val="0"/>
</file>

<file path=xl/ctrlProps/ctrlProp14.xml><?xml version="1.0" encoding="utf-8"?>
<formControlPr xmlns="http://schemas.microsoft.com/office/spreadsheetml/2009/9/main" objectType="Drop" dropLines="10" dropStyle="combo" dx="26" fmlaLink="$I$27" fmlaRange="Taille" noThreeD="1" sel="0" val="0"/>
</file>

<file path=xl/ctrlProps/ctrlProp15.xml><?xml version="1.0" encoding="utf-8"?>
<formControlPr xmlns="http://schemas.microsoft.com/office/spreadsheetml/2009/9/main" objectType="Drop" dropLines="10" dropStyle="combo" dx="26" fmlaLink="$I$28" fmlaRange="Taille" noThreeD="1" sel="0" val="0"/>
</file>

<file path=xl/ctrlProps/ctrlProp16.xml><?xml version="1.0" encoding="utf-8"?>
<formControlPr xmlns="http://schemas.microsoft.com/office/spreadsheetml/2009/9/main" objectType="Drop" dropLines="10" dropStyle="combo" dx="26" fmlaLink="$I$29" fmlaRange="Taille" noThreeD="1" sel="0" val="0"/>
</file>

<file path=xl/ctrlProps/ctrlProp17.xml><?xml version="1.0" encoding="utf-8"?>
<formControlPr xmlns="http://schemas.microsoft.com/office/spreadsheetml/2009/9/main" objectType="Drop" dropLines="10" dropStyle="combo" dx="26" fmlaLink="$I$20" fmlaRange="Taille" noThreeD="1" sel="0" val="0"/>
</file>

<file path=xl/ctrlProps/ctrlProp18.xml><?xml version="1.0" encoding="utf-8"?>
<formControlPr xmlns="http://schemas.microsoft.com/office/spreadsheetml/2009/9/main" objectType="Drop" dropLines="10" dropStyle="combo" dx="26" fmlaLink="$I$21" fmlaRange="Taille" noThreeD="1" sel="0" val="0"/>
</file>

<file path=xl/ctrlProps/ctrlProp19.xml><?xml version="1.0" encoding="utf-8"?>
<formControlPr xmlns="http://schemas.microsoft.com/office/spreadsheetml/2009/9/main" objectType="Drop" dropLines="10" dropStyle="combo" dx="26" fmlaLink="$I$9" fmlaRange="Taille" noThreeD="1" sel="0" val="0"/>
</file>

<file path=xl/ctrlProps/ctrlProp2.xml><?xml version="1.0" encoding="utf-8"?>
<formControlPr xmlns="http://schemas.microsoft.com/office/spreadsheetml/2009/9/main" objectType="Drop" dropLines="10" dropStyle="combo" dx="26" fmlaLink="$I$14" fmlaRange="Taille" noThreeD="1" sel="0" val="0"/>
</file>

<file path=xl/ctrlProps/ctrlProp20.xml><?xml version="1.0" encoding="utf-8"?>
<formControlPr xmlns="http://schemas.microsoft.com/office/spreadsheetml/2009/9/main" objectType="Drop" dropLines="10" dropStyle="combo" dx="26" fmlaLink="$I$10" fmlaRange="Taille" noThreeD="1" sel="0" val="0"/>
</file>

<file path=xl/ctrlProps/ctrlProp21.xml><?xml version="1.0" encoding="utf-8"?>
<formControlPr xmlns="http://schemas.microsoft.com/office/spreadsheetml/2009/9/main" objectType="Drop" dropLines="10" dropStyle="combo" dx="26" fmlaLink="$I$13" fmlaRange="Taille" noThreeD="1" sel="0" val="0"/>
</file>

<file path=xl/ctrlProps/ctrlProp22.xml><?xml version="1.0" encoding="utf-8"?>
<formControlPr xmlns="http://schemas.microsoft.com/office/spreadsheetml/2009/9/main" objectType="Drop" dropLines="10" dropStyle="combo" dx="26" fmlaLink="$I$14" fmlaRange="Taille" noThreeD="1" sel="0" val="0"/>
</file>

<file path=xl/ctrlProps/ctrlProp23.xml><?xml version="1.0" encoding="utf-8"?>
<formControlPr xmlns="http://schemas.microsoft.com/office/spreadsheetml/2009/9/main" objectType="Drop" dropLines="10" dropStyle="combo" dx="26" fmlaLink="$I$15" fmlaRange="Taille" noThreeD="1" sel="0" val="0"/>
</file>

<file path=xl/ctrlProps/ctrlProp24.xml><?xml version="1.0" encoding="utf-8"?>
<formControlPr xmlns="http://schemas.microsoft.com/office/spreadsheetml/2009/9/main" objectType="Drop" dropLines="10" dropStyle="combo" dx="26" fmlaLink="$I$18" fmlaRange="Taille" noThreeD="1" sel="0" val="0"/>
</file>

<file path=xl/ctrlProps/ctrlProp25.xml><?xml version="1.0" encoding="utf-8"?>
<formControlPr xmlns="http://schemas.microsoft.com/office/spreadsheetml/2009/9/main" objectType="Drop" dropLines="10" dropStyle="combo" dx="26" fmlaLink="$I$21" fmlaRange="Taille" noThreeD="1" sel="0" val="0"/>
</file>

<file path=xl/ctrlProps/ctrlProp26.xml><?xml version="1.0" encoding="utf-8"?>
<formControlPr xmlns="http://schemas.microsoft.com/office/spreadsheetml/2009/9/main" objectType="Drop" dropLines="10" dropStyle="combo" dx="26" fmlaLink="$I$22" fmlaRange="Taille" noThreeD="1" sel="0" val="0"/>
</file>

<file path=xl/ctrlProps/ctrlProp27.xml><?xml version="1.0" encoding="utf-8"?>
<formControlPr xmlns="http://schemas.microsoft.com/office/spreadsheetml/2009/9/main" objectType="Drop" dropLines="10" dropStyle="combo" dx="26" fmlaLink="$I$7" fmlaRange="Taille" noThreeD="1" sel="0" val="0"/>
</file>

<file path=xl/ctrlProps/ctrlProp28.xml><?xml version="1.0" encoding="utf-8"?>
<formControlPr xmlns="http://schemas.microsoft.com/office/spreadsheetml/2009/9/main" objectType="Drop" dropLines="10" dropStyle="combo" dx="26" fmlaLink="$I$11" fmlaRange="Taille" noThreeD="1" sel="0" val="0"/>
</file>

<file path=xl/ctrlProps/ctrlProp29.xml><?xml version="1.0" encoding="utf-8"?>
<formControlPr xmlns="http://schemas.microsoft.com/office/spreadsheetml/2009/9/main" objectType="Drop" dropLines="10" dropStyle="combo" dx="26" fmlaLink="$I$8" fmlaRange="Taille" noThreeD="1" sel="0" val="0"/>
</file>

<file path=xl/ctrlProps/ctrlProp3.xml><?xml version="1.0" encoding="utf-8"?>
<formControlPr xmlns="http://schemas.microsoft.com/office/spreadsheetml/2009/9/main" objectType="Drop" dropLines="10" dropStyle="combo" dx="26" fmlaLink="$I$15" fmlaRange="Taille" noThreeD="1" sel="0" val="0"/>
</file>

<file path=xl/ctrlProps/ctrlProp30.xml><?xml version="1.0" encoding="utf-8"?>
<formControlPr xmlns="http://schemas.microsoft.com/office/spreadsheetml/2009/9/main" objectType="Drop" dropLines="10" dropStyle="combo" dx="26" fmlaLink="$I$12" fmlaRange="Taille" noThreeD="1" sel="0" val="0"/>
</file>

<file path=xl/ctrlProps/ctrlProp31.xml><?xml version="1.0" encoding="utf-8"?>
<formControlPr xmlns="http://schemas.microsoft.com/office/spreadsheetml/2009/9/main" objectType="Drop" dropLines="10" dropStyle="combo" dx="26" fmlaLink="$I$16" fmlaRange="Taille" noThreeD="1" sel="0" val="0"/>
</file>

<file path=xl/ctrlProps/ctrlProp32.xml><?xml version="1.0" encoding="utf-8"?>
<formControlPr xmlns="http://schemas.microsoft.com/office/spreadsheetml/2009/9/main" objectType="Drop" dropLines="10" dropStyle="combo" dx="26" fmlaLink="$I$17" fmlaRange="Taille" noThreeD="1" sel="0" val="0"/>
</file>

<file path=xl/ctrlProps/ctrlProp33.xml><?xml version="1.0" encoding="utf-8"?>
<formControlPr xmlns="http://schemas.microsoft.com/office/spreadsheetml/2009/9/main" objectType="Drop" dropLines="10" dropStyle="combo" dx="26" fmlaLink="$I$26" fmlaRange="Taille" noThreeD="1" sel="0" val="0"/>
</file>

<file path=xl/ctrlProps/ctrlProp34.xml><?xml version="1.0" encoding="utf-8"?>
<formControlPr xmlns="http://schemas.microsoft.com/office/spreadsheetml/2009/9/main" objectType="Drop" dropLines="10" dropStyle="combo" dx="26" fmlaLink="$I$27" fmlaRange="Taille" noThreeD="1" sel="0" val="0"/>
</file>

<file path=xl/ctrlProps/ctrlProp35.xml><?xml version="1.0" encoding="utf-8"?>
<formControlPr xmlns="http://schemas.microsoft.com/office/spreadsheetml/2009/9/main" objectType="Drop" dropLines="10" dropStyle="combo" dx="26" fmlaLink="$I$28" fmlaRange="Taille" noThreeD="1" sel="0" val="0"/>
</file>

<file path=xl/ctrlProps/ctrlProp36.xml><?xml version="1.0" encoding="utf-8"?>
<formControlPr xmlns="http://schemas.microsoft.com/office/spreadsheetml/2009/9/main" objectType="Drop" dropLines="10" dropStyle="combo" dx="26" fmlaLink="$I$29" fmlaRange="Taille" noThreeD="1" sel="0" val="0"/>
</file>

<file path=xl/ctrlProps/ctrlProp37.xml><?xml version="1.0" encoding="utf-8"?>
<formControlPr xmlns="http://schemas.microsoft.com/office/spreadsheetml/2009/9/main" objectType="Drop" dropLines="10" dropStyle="combo" dx="26" fmlaLink="$I$9" fmlaRange="Taille" noThreeD="1" sel="0" val="0"/>
</file>

<file path=xl/ctrlProps/ctrlProp38.xml><?xml version="1.0" encoding="utf-8"?>
<formControlPr xmlns="http://schemas.microsoft.com/office/spreadsheetml/2009/9/main" objectType="Drop" dropLines="10" dropStyle="combo" dx="26" fmlaLink="$I$10" fmlaRange="Taille" noThreeD="1" sel="0" val="0"/>
</file>

<file path=xl/ctrlProps/ctrlProp39.xml><?xml version="1.0" encoding="utf-8"?>
<formControlPr xmlns="http://schemas.microsoft.com/office/spreadsheetml/2009/9/main" objectType="Drop" dropLines="10" dropStyle="combo" dx="26" fmlaLink="$I$19" fmlaRange="Taille" noThreeD="1" sel="0" val="0"/>
</file>

<file path=xl/ctrlProps/ctrlProp4.xml><?xml version="1.0" encoding="utf-8"?>
<formControlPr xmlns="http://schemas.microsoft.com/office/spreadsheetml/2009/9/main" objectType="Drop" dropLines="10" dropStyle="combo" dx="26" fmlaLink="$I$18" fmlaRange="Taille" noThreeD="1" sel="0" val="0"/>
</file>

<file path=xl/ctrlProps/ctrlProp40.xml><?xml version="1.0" encoding="utf-8"?>
<formControlPr xmlns="http://schemas.microsoft.com/office/spreadsheetml/2009/9/main" objectType="Drop" dropLines="10" dropStyle="combo" dx="26" fmlaLink="$I$20" fmlaRange="Taille" noThreeD="1" sel="0" val="0"/>
</file>

<file path=xl/ctrlProps/ctrlProp41.xml><?xml version="1.0" encoding="utf-8"?>
<formControlPr xmlns="http://schemas.microsoft.com/office/spreadsheetml/2009/9/main" objectType="Drop" dropLines="10" dropStyle="combo" dx="26" fmlaLink="$I$13" fmlaRange="Taille" noThreeD="1" sel="0" val="0"/>
</file>

<file path=xl/ctrlProps/ctrlProp42.xml><?xml version="1.0" encoding="utf-8"?>
<formControlPr xmlns="http://schemas.microsoft.com/office/spreadsheetml/2009/9/main" objectType="Drop" dropLines="10" dropStyle="combo" dx="26" fmlaLink="$I$14" fmlaRange="Taille" noThreeD="1" sel="0" val="0"/>
</file>

<file path=xl/ctrlProps/ctrlProp43.xml><?xml version="1.0" encoding="utf-8"?>
<formControlPr xmlns="http://schemas.microsoft.com/office/spreadsheetml/2009/9/main" objectType="Drop" dropLines="10" dropStyle="combo" dx="26" fmlaLink="$I$15" fmlaRange="Taille" noThreeD="1" sel="0" val="0"/>
</file>

<file path=xl/ctrlProps/ctrlProp44.xml><?xml version="1.0" encoding="utf-8"?>
<formControlPr xmlns="http://schemas.microsoft.com/office/spreadsheetml/2009/9/main" objectType="Drop" dropLines="10" dropStyle="combo" dx="26" fmlaLink="$I$18" fmlaRange="Taille" noThreeD="1" sel="0" val="0"/>
</file>

<file path=xl/ctrlProps/ctrlProp45.xml><?xml version="1.0" encoding="utf-8"?>
<formControlPr xmlns="http://schemas.microsoft.com/office/spreadsheetml/2009/9/main" objectType="Drop" dropLines="10" dropStyle="combo" dx="26" fmlaLink="$I$21" fmlaRange="Taille" noThreeD="1" sel="0" val="0"/>
</file>

<file path=xl/ctrlProps/ctrlProp46.xml><?xml version="1.0" encoding="utf-8"?>
<formControlPr xmlns="http://schemas.microsoft.com/office/spreadsheetml/2009/9/main" objectType="Drop" dropLines="10" dropStyle="combo" dx="26" fmlaLink="$I$22" fmlaRange="Taille" noThreeD="1" sel="0" val="0"/>
</file>

<file path=xl/ctrlProps/ctrlProp47.xml><?xml version="1.0" encoding="utf-8"?>
<formControlPr xmlns="http://schemas.microsoft.com/office/spreadsheetml/2009/9/main" objectType="Drop" dropLines="10" dropStyle="combo" dx="26" fmlaLink="$I$7" fmlaRange="Taille" noThreeD="1" sel="0" val="0"/>
</file>

<file path=xl/ctrlProps/ctrlProp48.xml><?xml version="1.0" encoding="utf-8"?>
<formControlPr xmlns="http://schemas.microsoft.com/office/spreadsheetml/2009/9/main" objectType="Drop" dropLines="10" dropStyle="combo" dx="26" fmlaLink="$I$11" fmlaRange="Taille" noThreeD="1" sel="0" val="0"/>
</file>

<file path=xl/ctrlProps/ctrlProp49.xml><?xml version="1.0" encoding="utf-8"?>
<formControlPr xmlns="http://schemas.microsoft.com/office/spreadsheetml/2009/9/main" objectType="Drop" dropLines="10" dropStyle="combo" dx="26" fmlaLink="$I$8" fmlaRange="Taille" noThreeD="1" sel="0" val="0"/>
</file>

<file path=xl/ctrlProps/ctrlProp5.xml><?xml version="1.0" encoding="utf-8"?>
<formControlPr xmlns="http://schemas.microsoft.com/office/spreadsheetml/2009/9/main" objectType="Drop" dropLines="10" dropStyle="combo" dx="26" fmlaLink="$I$19" fmlaRange="Taille" noThreeD="1" sel="0" val="0"/>
</file>

<file path=xl/ctrlProps/ctrlProp50.xml><?xml version="1.0" encoding="utf-8"?>
<formControlPr xmlns="http://schemas.microsoft.com/office/spreadsheetml/2009/9/main" objectType="Drop" dropLines="10" dropStyle="combo" dx="26" fmlaLink="$I$12" fmlaRange="Taille" noThreeD="1" sel="0" val="0"/>
</file>

<file path=xl/ctrlProps/ctrlProp51.xml><?xml version="1.0" encoding="utf-8"?>
<formControlPr xmlns="http://schemas.microsoft.com/office/spreadsheetml/2009/9/main" objectType="Drop" dropLines="10" dropStyle="combo" dx="26" fmlaLink="$I$16" fmlaRange="Taille" noThreeD="1" sel="0" val="0"/>
</file>

<file path=xl/ctrlProps/ctrlProp52.xml><?xml version="1.0" encoding="utf-8"?>
<formControlPr xmlns="http://schemas.microsoft.com/office/spreadsheetml/2009/9/main" objectType="Drop" dropLines="10" dropStyle="combo" dx="26" fmlaLink="$I$17" fmlaRange="Taille" noThreeD="1" sel="0" val="0"/>
</file>

<file path=xl/ctrlProps/ctrlProp53.xml><?xml version="1.0" encoding="utf-8"?>
<formControlPr xmlns="http://schemas.microsoft.com/office/spreadsheetml/2009/9/main" objectType="Drop" dropLines="10" dropStyle="combo" dx="26" fmlaLink="$I$26" fmlaRange="Taille" noThreeD="1" sel="0" val="0"/>
</file>

<file path=xl/ctrlProps/ctrlProp54.xml><?xml version="1.0" encoding="utf-8"?>
<formControlPr xmlns="http://schemas.microsoft.com/office/spreadsheetml/2009/9/main" objectType="Drop" dropLines="10" dropStyle="combo" dx="26" fmlaLink="$I$21" fmlaRange="Taille" noThreeD="1" sel="0" val="0"/>
</file>

<file path=xl/ctrlProps/ctrlProp55.xml><?xml version="1.0" encoding="utf-8"?>
<formControlPr xmlns="http://schemas.microsoft.com/office/spreadsheetml/2009/9/main" objectType="Drop" dropLines="10" dropStyle="combo" dx="26" fmlaLink="$I$21" fmlaRange="Taille" noThreeD="1" sel="0" val="0"/>
</file>

<file path=xl/ctrlProps/ctrlProp56.xml><?xml version="1.0" encoding="utf-8"?>
<formControlPr xmlns="http://schemas.microsoft.com/office/spreadsheetml/2009/9/main" objectType="Drop" dropLines="10" dropStyle="combo" dx="26" fmlaLink="$I$21" fmlaRange="Taille" noThreeD="1" sel="0" val="0"/>
</file>

<file path=xl/ctrlProps/ctrlProp57.xml><?xml version="1.0" encoding="utf-8"?>
<formControlPr xmlns="http://schemas.microsoft.com/office/spreadsheetml/2009/9/main" objectType="Drop" dropLines="10" dropStyle="combo" dx="26" fmlaLink="$I$19" fmlaRange="Taille" noThreeD="1" sel="0" val="0"/>
</file>

<file path=xl/ctrlProps/ctrlProp58.xml><?xml version="1.0" encoding="utf-8"?>
<formControlPr xmlns="http://schemas.microsoft.com/office/spreadsheetml/2009/9/main" objectType="Drop" dropLines="10" dropStyle="combo" dx="26" fmlaLink="$I$20" fmlaRange="Taille" noThreeD="1" sel="0" val="0"/>
</file>

<file path=xl/ctrlProps/ctrlProp59.xml><?xml version="1.0" encoding="utf-8"?>
<formControlPr xmlns="http://schemas.microsoft.com/office/spreadsheetml/2009/9/main" objectType="Drop" dropLines="10" dropStyle="combo" dx="26" fmlaLink="$I$9" fmlaRange="Taille" noThreeD="1" sel="0" val="0"/>
</file>

<file path=xl/ctrlProps/ctrlProp6.xml><?xml version="1.0" encoding="utf-8"?>
<formControlPr xmlns="http://schemas.microsoft.com/office/spreadsheetml/2009/9/main" objectType="Drop" dropLines="10" dropStyle="combo" dx="26" fmlaLink="$I$22" fmlaRange="Taille" noThreeD="1" sel="0" val="0"/>
</file>

<file path=xl/ctrlProps/ctrlProp60.xml><?xml version="1.0" encoding="utf-8"?>
<formControlPr xmlns="http://schemas.microsoft.com/office/spreadsheetml/2009/9/main" objectType="Drop" dropLines="10" dropStyle="combo" dx="26" fmlaLink="$I$10" fmlaRange="Taille" noThreeD="1" sel="0" val="0"/>
</file>

<file path=xl/ctrlProps/ctrlProp61.xml><?xml version="1.0" encoding="utf-8"?>
<formControlPr xmlns="http://schemas.microsoft.com/office/spreadsheetml/2009/9/main" objectType="Drop" dropLines="10" dropStyle="combo" dx="26" fmlaLink="$I$13" fmlaRange="Taille" noThreeD="1" sel="0" val="0"/>
</file>

<file path=xl/ctrlProps/ctrlProp62.xml><?xml version="1.0" encoding="utf-8"?>
<formControlPr xmlns="http://schemas.microsoft.com/office/spreadsheetml/2009/9/main" objectType="Drop" dropLines="10" dropStyle="combo" dx="26" fmlaLink="$I$14" fmlaRange="Taille" noThreeD="1" sel="0" val="0"/>
</file>

<file path=xl/ctrlProps/ctrlProp63.xml><?xml version="1.0" encoding="utf-8"?>
<formControlPr xmlns="http://schemas.microsoft.com/office/spreadsheetml/2009/9/main" objectType="Drop" dropLines="10" dropStyle="combo" dx="26" fmlaLink="$I$15" fmlaRange="Taille" noThreeD="1" sel="0" val="0"/>
</file>

<file path=xl/ctrlProps/ctrlProp64.xml><?xml version="1.0" encoding="utf-8"?>
<formControlPr xmlns="http://schemas.microsoft.com/office/spreadsheetml/2009/9/main" objectType="Drop" dropLines="10" dropStyle="combo" dx="26" fmlaLink="$I$18" fmlaRange="Taille" noThreeD="1" sel="0" val="0"/>
</file>

<file path=xl/ctrlProps/ctrlProp65.xml><?xml version="1.0" encoding="utf-8"?>
<formControlPr xmlns="http://schemas.microsoft.com/office/spreadsheetml/2009/9/main" objectType="Drop" dropLines="10" dropStyle="combo" dx="26" fmlaLink="$I$21" fmlaRange="Taille" noThreeD="1" sel="0" val="0"/>
</file>

<file path=xl/ctrlProps/ctrlProp66.xml><?xml version="1.0" encoding="utf-8"?>
<formControlPr xmlns="http://schemas.microsoft.com/office/spreadsheetml/2009/9/main" objectType="Drop" dropLines="10" dropStyle="combo" dx="26" fmlaLink="$I$22" fmlaRange="Taille" noThreeD="1" sel="0" val="0"/>
</file>

<file path=xl/ctrlProps/ctrlProp67.xml><?xml version="1.0" encoding="utf-8"?>
<formControlPr xmlns="http://schemas.microsoft.com/office/spreadsheetml/2009/9/main" objectType="Drop" dropLines="10" dropStyle="combo" dx="26" fmlaLink="$I$7" fmlaRange="Taille" noThreeD="1" sel="0" val="0"/>
</file>

<file path=xl/ctrlProps/ctrlProp68.xml><?xml version="1.0" encoding="utf-8"?>
<formControlPr xmlns="http://schemas.microsoft.com/office/spreadsheetml/2009/9/main" objectType="Drop" dropLines="10" dropStyle="combo" dx="26" fmlaLink="$I$11" fmlaRange="Taille" noThreeD="1" sel="0" val="0"/>
</file>

<file path=xl/ctrlProps/ctrlProp69.xml><?xml version="1.0" encoding="utf-8"?>
<formControlPr xmlns="http://schemas.microsoft.com/office/spreadsheetml/2009/9/main" objectType="Drop" dropLines="10" dropStyle="combo" dx="26" fmlaLink="$I$8" fmlaRange="Taille" noThreeD="1" sel="0" val="0"/>
</file>

<file path=xl/ctrlProps/ctrlProp7.xml><?xml version="1.0" encoding="utf-8"?>
<formControlPr xmlns="http://schemas.microsoft.com/office/spreadsheetml/2009/9/main" objectType="Drop" dropLines="10" dropStyle="combo" dx="26" fmlaLink="$I$7" fmlaRange="Taille" noThreeD="1" sel="0" val="0"/>
</file>

<file path=xl/ctrlProps/ctrlProp70.xml><?xml version="1.0" encoding="utf-8"?>
<formControlPr xmlns="http://schemas.microsoft.com/office/spreadsheetml/2009/9/main" objectType="Drop" dropLines="10" dropStyle="combo" dx="26" fmlaLink="$I$12" fmlaRange="Taille" noThreeD="1" sel="0" val="0"/>
</file>

<file path=xl/ctrlProps/ctrlProp71.xml><?xml version="1.0" encoding="utf-8"?>
<formControlPr xmlns="http://schemas.microsoft.com/office/spreadsheetml/2009/9/main" objectType="Drop" dropLines="10" dropStyle="combo" dx="26" fmlaLink="$I$16" fmlaRange="Taille" noThreeD="1" sel="0" val="0"/>
</file>

<file path=xl/ctrlProps/ctrlProp72.xml><?xml version="1.0" encoding="utf-8"?>
<formControlPr xmlns="http://schemas.microsoft.com/office/spreadsheetml/2009/9/main" objectType="Drop" dropLines="10" dropStyle="combo" dx="26" fmlaLink="$I$17" fmlaRange="Taille" noThreeD="1" sel="0" val="0"/>
</file>

<file path=xl/ctrlProps/ctrlProp73.xml><?xml version="1.0" encoding="utf-8"?>
<formControlPr xmlns="http://schemas.microsoft.com/office/spreadsheetml/2009/9/main" objectType="Drop" dropLines="10" dropStyle="combo" dx="26" fmlaLink="$I$26" fmlaRange="Taille" noThreeD="1" sel="0" val="0"/>
</file>

<file path=xl/ctrlProps/ctrlProp74.xml><?xml version="1.0" encoding="utf-8"?>
<formControlPr xmlns="http://schemas.microsoft.com/office/spreadsheetml/2009/9/main" objectType="Drop" dropLines="10" dropStyle="combo" dx="26" fmlaLink="$I$21" fmlaRange="Taille" noThreeD="1" sel="0" val="0"/>
</file>

<file path=xl/ctrlProps/ctrlProp75.xml><?xml version="1.0" encoding="utf-8"?>
<formControlPr xmlns="http://schemas.microsoft.com/office/spreadsheetml/2009/9/main" objectType="Drop" dropLines="10" dropStyle="combo" dx="26" fmlaLink="$I$21" fmlaRange="Taille" noThreeD="1" sel="0" val="0"/>
</file>

<file path=xl/ctrlProps/ctrlProp76.xml><?xml version="1.0" encoding="utf-8"?>
<formControlPr xmlns="http://schemas.microsoft.com/office/spreadsheetml/2009/9/main" objectType="Drop" dropLines="10" dropStyle="combo" dx="26" fmlaLink="$I$21" fmlaRange="Taille" noThreeD="1" sel="0" val="0"/>
</file>

<file path=xl/ctrlProps/ctrlProp77.xml><?xml version="1.0" encoding="utf-8"?>
<formControlPr xmlns="http://schemas.microsoft.com/office/spreadsheetml/2009/9/main" objectType="Drop" dropLines="10" dropStyle="combo" dx="26" fmlaLink="$I$9" fmlaRange="Taille" noThreeD="1" sel="0" val="0"/>
</file>

<file path=xl/ctrlProps/ctrlProp78.xml><?xml version="1.0" encoding="utf-8"?>
<formControlPr xmlns="http://schemas.microsoft.com/office/spreadsheetml/2009/9/main" objectType="Drop" dropLines="10" dropStyle="combo" dx="26" fmlaLink="$I$10" fmlaRange="Taille" noThreeD="1" sel="0" val="0"/>
</file>

<file path=xl/ctrlProps/ctrlProp79.xml><?xml version="1.0" encoding="utf-8"?>
<formControlPr xmlns="http://schemas.microsoft.com/office/spreadsheetml/2009/9/main" objectType="Drop" dropLines="10" dropStyle="combo" dx="26" fmlaLink="$I$19" fmlaRange="Taille" noThreeD="1" sel="0" val="0"/>
</file>

<file path=xl/ctrlProps/ctrlProp8.xml><?xml version="1.0" encoding="utf-8"?>
<formControlPr xmlns="http://schemas.microsoft.com/office/spreadsheetml/2009/9/main" objectType="Drop" dropLines="10" dropStyle="combo" dx="26" fmlaLink="$I$11" fmlaRange="Taille" noThreeD="1" sel="0" val="0"/>
</file>

<file path=xl/ctrlProps/ctrlProp80.xml><?xml version="1.0" encoding="utf-8"?>
<formControlPr xmlns="http://schemas.microsoft.com/office/spreadsheetml/2009/9/main" objectType="Drop" dropLines="10" dropStyle="combo" dx="26" fmlaLink="$I$20" fmlaRange="Taille" noThreeD="1" sel="0" val="0"/>
</file>

<file path=xl/ctrlProps/ctrlProp9.xml><?xml version="1.0" encoding="utf-8"?>
<formControlPr xmlns="http://schemas.microsoft.com/office/spreadsheetml/2009/9/main" objectType="Drop" dropLines="10" dropStyle="combo" dx="26" fmlaLink="$I$8" fmlaRange="Taille" noThreeD="1" sel="0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57150</xdr:rowOff>
    </xdr:from>
    <xdr:to>
      <xdr:col>1</xdr:col>
      <xdr:colOff>38100</xdr:colOff>
      <xdr:row>2</xdr:row>
      <xdr:rowOff>60891</xdr:rowOff>
    </xdr:to>
    <xdr:pic>
      <xdr:nvPicPr>
        <xdr:cNvPr id="2" name="Image 1" descr="Ville de Namu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657225" cy="1146741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9525</xdr:rowOff>
        </xdr:from>
        <xdr:to>
          <xdr:col>8</xdr:col>
          <xdr:colOff>514350</xdr:colOff>
          <xdr:row>12</xdr:row>
          <xdr:rowOff>228600</xdr:rowOff>
        </xdr:to>
        <xdr:sp macro="" textlink="">
          <xdr:nvSpPr>
            <xdr:cNvPr id="1025" name="Zone combiné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9525</xdr:rowOff>
        </xdr:from>
        <xdr:to>
          <xdr:col>8</xdr:col>
          <xdr:colOff>514350</xdr:colOff>
          <xdr:row>13</xdr:row>
          <xdr:rowOff>228600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9525</xdr:rowOff>
        </xdr:from>
        <xdr:to>
          <xdr:col>8</xdr:col>
          <xdr:colOff>514350</xdr:colOff>
          <xdr:row>14</xdr:row>
          <xdr:rowOff>228600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9525</xdr:rowOff>
        </xdr:from>
        <xdr:to>
          <xdr:col>8</xdr:col>
          <xdr:colOff>514350</xdr:colOff>
          <xdr:row>17</xdr:row>
          <xdr:rowOff>228600</xdr:rowOff>
        </xdr:to>
        <xdr:sp macro="" textlink="">
          <xdr:nvSpPr>
            <xdr:cNvPr id="1039" name="Drop Dow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9525</xdr:rowOff>
        </xdr:from>
        <xdr:to>
          <xdr:col>8</xdr:col>
          <xdr:colOff>514350</xdr:colOff>
          <xdr:row>18</xdr:row>
          <xdr:rowOff>228600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9525</xdr:rowOff>
        </xdr:from>
        <xdr:to>
          <xdr:col>8</xdr:col>
          <xdr:colOff>514350</xdr:colOff>
          <xdr:row>21</xdr:row>
          <xdr:rowOff>228600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9525</xdr:rowOff>
        </xdr:from>
        <xdr:to>
          <xdr:col>8</xdr:col>
          <xdr:colOff>514350</xdr:colOff>
          <xdr:row>6</xdr:row>
          <xdr:rowOff>228600</xdr:rowOff>
        </xdr:to>
        <xdr:sp macro="" textlink="">
          <xdr:nvSpPr>
            <xdr:cNvPr id="1042" name="Zone combinée 1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9525</xdr:rowOff>
        </xdr:from>
        <xdr:to>
          <xdr:col>8</xdr:col>
          <xdr:colOff>514350</xdr:colOff>
          <xdr:row>10</xdr:row>
          <xdr:rowOff>228600</xdr:rowOff>
        </xdr:to>
        <xdr:sp macro="" textlink="">
          <xdr:nvSpPr>
            <xdr:cNvPr id="1043" name="Drop Down 13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9525</xdr:rowOff>
        </xdr:from>
        <xdr:to>
          <xdr:col>8</xdr:col>
          <xdr:colOff>514350</xdr:colOff>
          <xdr:row>7</xdr:row>
          <xdr:rowOff>228600</xdr:rowOff>
        </xdr:to>
        <xdr:sp macro="" textlink="">
          <xdr:nvSpPr>
            <xdr:cNvPr id="1044" name="Drop Down 15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9525</xdr:rowOff>
        </xdr:from>
        <xdr:to>
          <xdr:col>8</xdr:col>
          <xdr:colOff>514350</xdr:colOff>
          <xdr:row>11</xdr:row>
          <xdr:rowOff>228600</xdr:rowOff>
        </xdr:to>
        <xdr:sp macro="" textlink="">
          <xdr:nvSpPr>
            <xdr:cNvPr id="1045" name="Drop Down 15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9525</xdr:rowOff>
        </xdr:from>
        <xdr:to>
          <xdr:col>8</xdr:col>
          <xdr:colOff>514350</xdr:colOff>
          <xdr:row>15</xdr:row>
          <xdr:rowOff>228600</xdr:rowOff>
        </xdr:to>
        <xdr:sp macro="" textlink="">
          <xdr:nvSpPr>
            <xdr:cNvPr id="1046" name="Drop Down 14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9525</xdr:rowOff>
        </xdr:from>
        <xdr:to>
          <xdr:col>8</xdr:col>
          <xdr:colOff>514350</xdr:colOff>
          <xdr:row>16</xdr:row>
          <xdr:rowOff>228600</xdr:rowOff>
        </xdr:to>
        <xdr:sp macro="" textlink="">
          <xdr:nvSpPr>
            <xdr:cNvPr id="1047" name="Drop Down 14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47625</xdr:colOff>
      <xdr:row>10</xdr:row>
      <xdr:rowOff>0</xdr:rowOff>
    </xdr:from>
    <xdr:to>
      <xdr:col>9</xdr:col>
      <xdr:colOff>257175</xdr:colOff>
      <xdr:row>13</xdr:row>
      <xdr:rowOff>228600</xdr:rowOff>
    </xdr:to>
    <xdr:sp macro="" textlink="">
      <xdr:nvSpPr>
        <xdr:cNvPr id="16" name="Accolade ferman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191250" y="3076575"/>
          <a:ext cx="209550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38100</xdr:colOff>
      <xdr:row>14</xdr:row>
      <xdr:rowOff>0</xdr:rowOff>
    </xdr:from>
    <xdr:to>
      <xdr:col>9</xdr:col>
      <xdr:colOff>257175</xdr:colOff>
      <xdr:row>17</xdr:row>
      <xdr:rowOff>228600</xdr:rowOff>
    </xdr:to>
    <xdr:sp macro="" textlink="">
      <xdr:nvSpPr>
        <xdr:cNvPr id="17" name="Accolade ferman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181725" y="4029075"/>
          <a:ext cx="219075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28575</xdr:colOff>
      <xdr:row>18</xdr:row>
      <xdr:rowOff>0</xdr:rowOff>
    </xdr:from>
    <xdr:to>
      <xdr:col>9</xdr:col>
      <xdr:colOff>266700</xdr:colOff>
      <xdr:row>21</xdr:row>
      <xdr:rowOff>228600</xdr:rowOff>
    </xdr:to>
    <xdr:sp macro="" textlink="">
      <xdr:nvSpPr>
        <xdr:cNvPr id="18" name="Accolade ferman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6172200" y="4981575"/>
          <a:ext cx="238125" cy="46672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9525</xdr:rowOff>
        </xdr:from>
        <xdr:to>
          <xdr:col>8</xdr:col>
          <xdr:colOff>514350</xdr:colOff>
          <xdr:row>25</xdr:row>
          <xdr:rowOff>228600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9525</xdr:rowOff>
        </xdr:from>
        <xdr:to>
          <xdr:col>8</xdr:col>
          <xdr:colOff>514350</xdr:colOff>
          <xdr:row>26</xdr:row>
          <xdr:rowOff>228600</xdr:rowOff>
        </xdr:to>
        <xdr:sp macro="" textlink="">
          <xdr:nvSpPr>
            <xdr:cNvPr id="1050" name="Drop Down 1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9525</xdr:rowOff>
        </xdr:from>
        <xdr:to>
          <xdr:col>8</xdr:col>
          <xdr:colOff>514350</xdr:colOff>
          <xdr:row>27</xdr:row>
          <xdr:rowOff>228600</xdr:rowOff>
        </xdr:to>
        <xdr:sp macro="" textlink="">
          <xdr:nvSpPr>
            <xdr:cNvPr id="1051" name="Drop Down 16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9525</xdr:rowOff>
        </xdr:from>
        <xdr:to>
          <xdr:col>8</xdr:col>
          <xdr:colOff>514350</xdr:colOff>
          <xdr:row>28</xdr:row>
          <xdr:rowOff>228600</xdr:rowOff>
        </xdr:to>
        <xdr:sp macro="" textlink="">
          <xdr:nvSpPr>
            <xdr:cNvPr id="1052" name="Drop Down 16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542925</xdr:colOff>
      <xdr:row>0</xdr:row>
      <xdr:rowOff>247650</xdr:rowOff>
    </xdr:from>
    <xdr:to>
      <xdr:col>9</xdr:col>
      <xdr:colOff>677802</xdr:colOff>
      <xdr:row>2</xdr:row>
      <xdr:rowOff>37340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9825" y="247650"/>
          <a:ext cx="1411227" cy="93269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6</xdr:row>
      <xdr:rowOff>0</xdr:rowOff>
    </xdr:from>
    <xdr:to>
      <xdr:col>9</xdr:col>
      <xdr:colOff>247650</xdr:colOff>
      <xdr:row>9</xdr:row>
      <xdr:rowOff>228600</xdr:rowOff>
    </xdr:to>
    <xdr:sp macro="" textlink="">
      <xdr:nvSpPr>
        <xdr:cNvPr id="5" name="Accolade fermante 4">
          <a:extLst>
            <a:ext uri="{FF2B5EF4-FFF2-40B4-BE49-F238E27FC236}">
              <a16:creationId xmlns:a16="http://schemas.microsoft.com/office/drawing/2014/main" id="{F1C6D6AA-AD60-4DD4-ACDB-42FE0ABA459F}"/>
            </a:ext>
          </a:extLst>
        </xdr:cNvPr>
        <xdr:cNvSpPr/>
      </xdr:nvSpPr>
      <xdr:spPr>
        <a:xfrm>
          <a:off x="6991350" y="2428875"/>
          <a:ext cx="209550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9525</xdr:rowOff>
        </xdr:from>
        <xdr:to>
          <xdr:col>8</xdr:col>
          <xdr:colOff>514350</xdr:colOff>
          <xdr:row>19</xdr:row>
          <xdr:rowOff>228600</xdr:rowOff>
        </xdr:to>
        <xdr:sp macro="" textlink="">
          <xdr:nvSpPr>
            <xdr:cNvPr id="1055" name="Drop Down 16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9525</xdr:rowOff>
        </xdr:from>
        <xdr:to>
          <xdr:col>8</xdr:col>
          <xdr:colOff>514350</xdr:colOff>
          <xdr:row>20</xdr:row>
          <xdr:rowOff>228600</xdr:rowOff>
        </xdr:to>
        <xdr:sp macro="" textlink="">
          <xdr:nvSpPr>
            <xdr:cNvPr id="1056" name="Drop Down 16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9525</xdr:rowOff>
        </xdr:from>
        <xdr:to>
          <xdr:col>8</xdr:col>
          <xdr:colOff>514350</xdr:colOff>
          <xdr:row>8</xdr:row>
          <xdr:rowOff>228600</xdr:rowOff>
        </xdr:to>
        <xdr:sp macro="" textlink="">
          <xdr:nvSpPr>
            <xdr:cNvPr id="1057" name="Drop Down 15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9525</xdr:rowOff>
        </xdr:from>
        <xdr:to>
          <xdr:col>8</xdr:col>
          <xdr:colOff>514350</xdr:colOff>
          <xdr:row>9</xdr:row>
          <xdr:rowOff>228600</xdr:rowOff>
        </xdr:to>
        <xdr:sp macro="" textlink="">
          <xdr:nvSpPr>
            <xdr:cNvPr id="1058" name="Drop Down 15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57150</xdr:rowOff>
    </xdr:from>
    <xdr:to>
      <xdr:col>1</xdr:col>
      <xdr:colOff>38100</xdr:colOff>
      <xdr:row>2</xdr:row>
      <xdr:rowOff>60891</xdr:rowOff>
    </xdr:to>
    <xdr:pic>
      <xdr:nvPicPr>
        <xdr:cNvPr id="2" name="Image 1" descr="Ville de Namu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657225" cy="1146741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9525</xdr:rowOff>
        </xdr:from>
        <xdr:to>
          <xdr:col>8</xdr:col>
          <xdr:colOff>514350</xdr:colOff>
          <xdr:row>12</xdr:row>
          <xdr:rowOff>228600</xdr:rowOff>
        </xdr:to>
        <xdr:sp macro="" textlink="">
          <xdr:nvSpPr>
            <xdr:cNvPr id="6145" name="Zone combinée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9525</xdr:rowOff>
        </xdr:from>
        <xdr:to>
          <xdr:col>8</xdr:col>
          <xdr:colOff>514350</xdr:colOff>
          <xdr:row>13</xdr:row>
          <xdr:rowOff>228600</xdr:rowOff>
        </xdr:to>
        <xdr:sp macro="" textlink="">
          <xdr:nvSpPr>
            <xdr:cNvPr id="6146" name="Drop Down 13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9525</xdr:rowOff>
        </xdr:from>
        <xdr:to>
          <xdr:col>8</xdr:col>
          <xdr:colOff>514350</xdr:colOff>
          <xdr:row>14</xdr:row>
          <xdr:rowOff>228600</xdr:rowOff>
        </xdr:to>
        <xdr:sp macro="" textlink="">
          <xdr:nvSpPr>
            <xdr:cNvPr id="6147" name="Drop Down 14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9525</xdr:rowOff>
        </xdr:from>
        <xdr:to>
          <xdr:col>8</xdr:col>
          <xdr:colOff>514350</xdr:colOff>
          <xdr:row>17</xdr:row>
          <xdr:rowOff>228600</xdr:rowOff>
        </xdr:to>
        <xdr:sp macro="" textlink="">
          <xdr:nvSpPr>
            <xdr:cNvPr id="6148" name="Drop Down 15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9525</xdr:rowOff>
        </xdr:from>
        <xdr:to>
          <xdr:col>8</xdr:col>
          <xdr:colOff>514350</xdr:colOff>
          <xdr:row>20</xdr:row>
          <xdr:rowOff>228600</xdr:rowOff>
        </xdr:to>
        <xdr:sp macro="" textlink="">
          <xdr:nvSpPr>
            <xdr:cNvPr id="6149" name="Drop Down 16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21</xdr:row>
          <xdr:rowOff>9525</xdr:rowOff>
        </xdr:from>
        <xdr:to>
          <xdr:col>9</xdr:col>
          <xdr:colOff>0</xdr:colOff>
          <xdr:row>21</xdr:row>
          <xdr:rowOff>228600</xdr:rowOff>
        </xdr:to>
        <xdr:sp macro="" textlink="">
          <xdr:nvSpPr>
            <xdr:cNvPr id="6150" name="Drop Down 17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9525</xdr:rowOff>
        </xdr:from>
        <xdr:to>
          <xdr:col>8</xdr:col>
          <xdr:colOff>514350</xdr:colOff>
          <xdr:row>6</xdr:row>
          <xdr:rowOff>228600</xdr:rowOff>
        </xdr:to>
        <xdr:sp macro="" textlink="">
          <xdr:nvSpPr>
            <xdr:cNvPr id="6151" name="Drop Down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9525</xdr:rowOff>
        </xdr:from>
        <xdr:to>
          <xdr:col>8</xdr:col>
          <xdr:colOff>514350</xdr:colOff>
          <xdr:row>10</xdr:row>
          <xdr:rowOff>228600</xdr:rowOff>
        </xdr:to>
        <xdr:sp macro="" textlink="">
          <xdr:nvSpPr>
            <xdr:cNvPr id="6152" name="Drop Down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9525</xdr:rowOff>
        </xdr:from>
        <xdr:to>
          <xdr:col>8</xdr:col>
          <xdr:colOff>514350</xdr:colOff>
          <xdr:row>7</xdr:row>
          <xdr:rowOff>228600</xdr:rowOff>
        </xdr:to>
        <xdr:sp macro="" textlink="">
          <xdr:nvSpPr>
            <xdr:cNvPr id="6153" name="Drop Down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9525</xdr:rowOff>
        </xdr:from>
        <xdr:to>
          <xdr:col>8</xdr:col>
          <xdr:colOff>514350</xdr:colOff>
          <xdr:row>11</xdr:row>
          <xdr:rowOff>228600</xdr:rowOff>
        </xdr:to>
        <xdr:sp macro="" textlink="">
          <xdr:nvSpPr>
            <xdr:cNvPr id="6154" name="Drop Down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9525</xdr:rowOff>
        </xdr:from>
        <xdr:to>
          <xdr:col>8</xdr:col>
          <xdr:colOff>514350</xdr:colOff>
          <xdr:row>15</xdr:row>
          <xdr:rowOff>228600</xdr:rowOff>
        </xdr:to>
        <xdr:sp macro="" textlink="">
          <xdr:nvSpPr>
            <xdr:cNvPr id="6155" name="Drop Down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9525</xdr:rowOff>
        </xdr:from>
        <xdr:to>
          <xdr:col>8</xdr:col>
          <xdr:colOff>514350</xdr:colOff>
          <xdr:row>16</xdr:row>
          <xdr:rowOff>228600</xdr:rowOff>
        </xdr:to>
        <xdr:sp macro="" textlink="">
          <xdr:nvSpPr>
            <xdr:cNvPr id="6156" name="Drop Down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38100</xdr:colOff>
      <xdr:row>6</xdr:row>
      <xdr:rowOff>9525</xdr:rowOff>
    </xdr:from>
    <xdr:to>
      <xdr:col>9</xdr:col>
      <xdr:colOff>180975</xdr:colOff>
      <xdr:row>9</xdr:row>
      <xdr:rowOff>209550</xdr:rowOff>
    </xdr:to>
    <xdr:sp macro="" textlink="">
      <xdr:nvSpPr>
        <xdr:cNvPr id="15" name="Accolade fermant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6991350" y="2447925"/>
          <a:ext cx="142875" cy="914400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47625</xdr:colOff>
      <xdr:row>10</xdr:row>
      <xdr:rowOff>0</xdr:rowOff>
    </xdr:from>
    <xdr:to>
      <xdr:col>9</xdr:col>
      <xdr:colOff>200025</xdr:colOff>
      <xdr:row>13</xdr:row>
      <xdr:rowOff>228600</xdr:rowOff>
    </xdr:to>
    <xdr:sp macro="" textlink="">
      <xdr:nvSpPr>
        <xdr:cNvPr id="16" name="Accolade fermant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7000875" y="3390900"/>
          <a:ext cx="152400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38100</xdr:colOff>
      <xdr:row>14</xdr:row>
      <xdr:rowOff>0</xdr:rowOff>
    </xdr:from>
    <xdr:to>
      <xdr:col>9</xdr:col>
      <xdr:colOff>200025</xdr:colOff>
      <xdr:row>17</xdr:row>
      <xdr:rowOff>228600</xdr:rowOff>
    </xdr:to>
    <xdr:sp macro="" textlink="">
      <xdr:nvSpPr>
        <xdr:cNvPr id="17" name="Accolade fermant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6991350" y="4343400"/>
          <a:ext cx="161925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9525</xdr:rowOff>
        </xdr:from>
        <xdr:to>
          <xdr:col>8</xdr:col>
          <xdr:colOff>514350</xdr:colOff>
          <xdr:row>25</xdr:row>
          <xdr:rowOff>228600</xdr:rowOff>
        </xdr:to>
        <xdr:sp macro="" textlink="">
          <xdr:nvSpPr>
            <xdr:cNvPr id="6157" name="Drop Down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9525</xdr:rowOff>
        </xdr:from>
        <xdr:to>
          <xdr:col>8</xdr:col>
          <xdr:colOff>514350</xdr:colOff>
          <xdr:row>26</xdr:row>
          <xdr:rowOff>228600</xdr:rowOff>
        </xdr:to>
        <xdr:sp macro="" textlink="">
          <xdr:nvSpPr>
            <xdr:cNvPr id="6158" name="Drop Down 1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9525</xdr:rowOff>
        </xdr:from>
        <xdr:to>
          <xdr:col>8</xdr:col>
          <xdr:colOff>514350</xdr:colOff>
          <xdr:row>27</xdr:row>
          <xdr:rowOff>228600</xdr:rowOff>
        </xdr:to>
        <xdr:sp macro="" textlink="">
          <xdr:nvSpPr>
            <xdr:cNvPr id="6159" name="Drop Down 16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9525</xdr:rowOff>
        </xdr:from>
        <xdr:to>
          <xdr:col>8</xdr:col>
          <xdr:colOff>514350</xdr:colOff>
          <xdr:row>28</xdr:row>
          <xdr:rowOff>228600</xdr:rowOff>
        </xdr:to>
        <xdr:sp macro="" textlink="">
          <xdr:nvSpPr>
            <xdr:cNvPr id="6160" name="Drop Down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581025</xdr:colOff>
      <xdr:row>0</xdr:row>
      <xdr:rowOff>171450</xdr:rowOff>
    </xdr:from>
    <xdr:to>
      <xdr:col>9</xdr:col>
      <xdr:colOff>715902</xdr:colOff>
      <xdr:row>1</xdr:row>
      <xdr:rowOff>532640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171450"/>
          <a:ext cx="1411227" cy="93269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18</xdr:row>
      <xdr:rowOff>0</xdr:rowOff>
    </xdr:from>
    <xdr:to>
      <xdr:col>9</xdr:col>
      <xdr:colOff>219075</xdr:colOff>
      <xdr:row>21</xdr:row>
      <xdr:rowOff>228600</xdr:rowOff>
    </xdr:to>
    <xdr:sp macro="" textlink="">
      <xdr:nvSpPr>
        <xdr:cNvPr id="4" name="Accolade fermante 3">
          <a:extLst>
            <a:ext uri="{FF2B5EF4-FFF2-40B4-BE49-F238E27FC236}">
              <a16:creationId xmlns:a16="http://schemas.microsoft.com/office/drawing/2014/main" id="{5BD2827F-30BD-417D-BBD8-5543CA9D1549}"/>
            </a:ext>
          </a:extLst>
        </xdr:cNvPr>
        <xdr:cNvSpPr/>
      </xdr:nvSpPr>
      <xdr:spPr>
        <a:xfrm>
          <a:off x="6953250" y="5286375"/>
          <a:ext cx="219075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9525</xdr:rowOff>
        </xdr:from>
        <xdr:to>
          <xdr:col>8</xdr:col>
          <xdr:colOff>514350</xdr:colOff>
          <xdr:row>8</xdr:row>
          <xdr:rowOff>228600</xdr:rowOff>
        </xdr:to>
        <xdr:sp macro="" textlink="">
          <xdr:nvSpPr>
            <xdr:cNvPr id="6163" name="Drop Down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6149FA99-1457-EDDB-229E-38268654FE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9525</xdr:rowOff>
        </xdr:from>
        <xdr:to>
          <xdr:col>8</xdr:col>
          <xdr:colOff>514350</xdr:colOff>
          <xdr:row>9</xdr:row>
          <xdr:rowOff>228600</xdr:rowOff>
        </xdr:to>
        <xdr:sp macro="" textlink="">
          <xdr:nvSpPr>
            <xdr:cNvPr id="6164" name="Drop Down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81429C11-1949-0794-8163-3573EA0571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9525</xdr:rowOff>
        </xdr:from>
        <xdr:to>
          <xdr:col>8</xdr:col>
          <xdr:colOff>514350</xdr:colOff>
          <xdr:row>18</xdr:row>
          <xdr:rowOff>228600</xdr:rowOff>
        </xdr:to>
        <xdr:sp macro="" textlink="">
          <xdr:nvSpPr>
            <xdr:cNvPr id="6165" name="Drop Down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B95A34FF-29D5-A5E0-50C8-BE2DAE5778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9525</xdr:rowOff>
        </xdr:from>
        <xdr:to>
          <xdr:col>8</xdr:col>
          <xdr:colOff>514350</xdr:colOff>
          <xdr:row>19</xdr:row>
          <xdr:rowOff>228600</xdr:rowOff>
        </xdr:to>
        <xdr:sp macro="" textlink="">
          <xdr:nvSpPr>
            <xdr:cNvPr id="6166" name="Drop Down 1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728420DD-CAE9-95B0-E926-E2AB688AC9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9525</xdr:rowOff>
        </xdr:from>
        <xdr:to>
          <xdr:col>8</xdr:col>
          <xdr:colOff>514350</xdr:colOff>
          <xdr:row>12</xdr:row>
          <xdr:rowOff>228600</xdr:rowOff>
        </xdr:to>
        <xdr:sp macro="" textlink="">
          <xdr:nvSpPr>
            <xdr:cNvPr id="7169" name="Zone combinée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9525</xdr:rowOff>
        </xdr:from>
        <xdr:to>
          <xdr:col>8</xdr:col>
          <xdr:colOff>514350</xdr:colOff>
          <xdr:row>13</xdr:row>
          <xdr:rowOff>228600</xdr:rowOff>
        </xdr:to>
        <xdr:sp macro="" textlink="">
          <xdr:nvSpPr>
            <xdr:cNvPr id="7170" name="Drop Down 13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9525</xdr:rowOff>
        </xdr:from>
        <xdr:to>
          <xdr:col>8</xdr:col>
          <xdr:colOff>514350</xdr:colOff>
          <xdr:row>14</xdr:row>
          <xdr:rowOff>228600</xdr:rowOff>
        </xdr:to>
        <xdr:sp macro="" textlink="">
          <xdr:nvSpPr>
            <xdr:cNvPr id="7171" name="Drop Down 14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9525</xdr:rowOff>
        </xdr:from>
        <xdr:to>
          <xdr:col>8</xdr:col>
          <xdr:colOff>514350</xdr:colOff>
          <xdr:row>17</xdr:row>
          <xdr:rowOff>228600</xdr:rowOff>
        </xdr:to>
        <xdr:sp macro="" textlink="">
          <xdr:nvSpPr>
            <xdr:cNvPr id="7172" name="Drop Down 15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9525</xdr:rowOff>
        </xdr:from>
        <xdr:to>
          <xdr:col>8</xdr:col>
          <xdr:colOff>514350</xdr:colOff>
          <xdr:row>20</xdr:row>
          <xdr:rowOff>228600</xdr:rowOff>
        </xdr:to>
        <xdr:sp macro="" textlink="">
          <xdr:nvSpPr>
            <xdr:cNvPr id="7173" name="Drop Down 16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9525</xdr:rowOff>
        </xdr:from>
        <xdr:to>
          <xdr:col>8</xdr:col>
          <xdr:colOff>514350</xdr:colOff>
          <xdr:row>21</xdr:row>
          <xdr:rowOff>228600</xdr:rowOff>
        </xdr:to>
        <xdr:sp macro="" textlink="">
          <xdr:nvSpPr>
            <xdr:cNvPr id="7174" name="Drop Down 17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2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9525</xdr:rowOff>
        </xdr:from>
        <xdr:to>
          <xdr:col>8</xdr:col>
          <xdr:colOff>514350</xdr:colOff>
          <xdr:row>6</xdr:row>
          <xdr:rowOff>228600</xdr:rowOff>
        </xdr:to>
        <xdr:sp macro="" textlink="">
          <xdr:nvSpPr>
            <xdr:cNvPr id="7175" name="Drop Down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2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9525</xdr:rowOff>
        </xdr:from>
        <xdr:to>
          <xdr:col>8</xdr:col>
          <xdr:colOff>514350</xdr:colOff>
          <xdr:row>10</xdr:row>
          <xdr:rowOff>228600</xdr:rowOff>
        </xdr:to>
        <xdr:sp macro="" textlink="">
          <xdr:nvSpPr>
            <xdr:cNvPr id="7176" name="Drop Down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2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9525</xdr:rowOff>
        </xdr:from>
        <xdr:to>
          <xdr:col>8</xdr:col>
          <xdr:colOff>514350</xdr:colOff>
          <xdr:row>7</xdr:row>
          <xdr:rowOff>228600</xdr:rowOff>
        </xdr:to>
        <xdr:sp macro="" textlink="">
          <xdr:nvSpPr>
            <xdr:cNvPr id="7177" name="Drop Down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2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9525</xdr:rowOff>
        </xdr:from>
        <xdr:to>
          <xdr:col>8</xdr:col>
          <xdr:colOff>514350</xdr:colOff>
          <xdr:row>11</xdr:row>
          <xdr:rowOff>228600</xdr:rowOff>
        </xdr:to>
        <xdr:sp macro="" textlink="">
          <xdr:nvSpPr>
            <xdr:cNvPr id="7178" name="Drop Down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2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9525</xdr:rowOff>
        </xdr:from>
        <xdr:to>
          <xdr:col>8</xdr:col>
          <xdr:colOff>514350</xdr:colOff>
          <xdr:row>15</xdr:row>
          <xdr:rowOff>228600</xdr:rowOff>
        </xdr:to>
        <xdr:sp macro="" textlink="">
          <xdr:nvSpPr>
            <xdr:cNvPr id="7179" name="Drop Down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2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9525</xdr:rowOff>
        </xdr:from>
        <xdr:to>
          <xdr:col>8</xdr:col>
          <xdr:colOff>514350</xdr:colOff>
          <xdr:row>16</xdr:row>
          <xdr:rowOff>228600</xdr:rowOff>
        </xdr:to>
        <xdr:sp macro="" textlink="">
          <xdr:nvSpPr>
            <xdr:cNvPr id="7180" name="Drop Down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2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47625</xdr:colOff>
      <xdr:row>10</xdr:row>
      <xdr:rowOff>0</xdr:rowOff>
    </xdr:from>
    <xdr:to>
      <xdr:col>9</xdr:col>
      <xdr:colOff>257175</xdr:colOff>
      <xdr:row>13</xdr:row>
      <xdr:rowOff>228600</xdr:rowOff>
    </xdr:to>
    <xdr:sp macro="" textlink="">
      <xdr:nvSpPr>
        <xdr:cNvPr id="16" name="Accolade fermant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7000875" y="2905125"/>
          <a:ext cx="209550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38100</xdr:colOff>
      <xdr:row>14</xdr:row>
      <xdr:rowOff>0</xdr:rowOff>
    </xdr:from>
    <xdr:to>
      <xdr:col>9</xdr:col>
      <xdr:colOff>257175</xdr:colOff>
      <xdr:row>17</xdr:row>
      <xdr:rowOff>228600</xdr:rowOff>
    </xdr:to>
    <xdr:sp macro="" textlink="">
      <xdr:nvSpPr>
        <xdr:cNvPr id="17" name="Accolade fermant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6991350" y="3857625"/>
          <a:ext cx="219075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9525</xdr:rowOff>
        </xdr:from>
        <xdr:to>
          <xdr:col>8</xdr:col>
          <xdr:colOff>514350</xdr:colOff>
          <xdr:row>25</xdr:row>
          <xdr:rowOff>228600</xdr:rowOff>
        </xdr:to>
        <xdr:sp macro="" textlink="">
          <xdr:nvSpPr>
            <xdr:cNvPr id="7181" name="Drop Down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2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9525</xdr:rowOff>
        </xdr:from>
        <xdr:to>
          <xdr:col>8</xdr:col>
          <xdr:colOff>514350</xdr:colOff>
          <xdr:row>26</xdr:row>
          <xdr:rowOff>228600</xdr:rowOff>
        </xdr:to>
        <xdr:sp macro="" textlink="">
          <xdr:nvSpPr>
            <xdr:cNvPr id="7182" name="Drop Down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2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9525</xdr:rowOff>
        </xdr:from>
        <xdr:to>
          <xdr:col>8</xdr:col>
          <xdr:colOff>514350</xdr:colOff>
          <xdr:row>27</xdr:row>
          <xdr:rowOff>228600</xdr:rowOff>
        </xdr:to>
        <xdr:sp macro="" textlink="">
          <xdr:nvSpPr>
            <xdr:cNvPr id="7183" name="Drop Down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2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9525</xdr:rowOff>
        </xdr:from>
        <xdr:to>
          <xdr:col>8</xdr:col>
          <xdr:colOff>514350</xdr:colOff>
          <xdr:row>28</xdr:row>
          <xdr:rowOff>228600</xdr:rowOff>
        </xdr:to>
        <xdr:sp macro="" textlink="">
          <xdr:nvSpPr>
            <xdr:cNvPr id="7184" name="Drop Down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2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581025</xdr:colOff>
      <xdr:row>0</xdr:row>
      <xdr:rowOff>238125</xdr:rowOff>
    </xdr:from>
    <xdr:to>
      <xdr:col>9</xdr:col>
      <xdr:colOff>715902</xdr:colOff>
      <xdr:row>2</xdr:row>
      <xdr:rowOff>27815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238125"/>
          <a:ext cx="1411227" cy="932690"/>
        </a:xfrm>
        <a:prstGeom prst="rect">
          <a:avLst/>
        </a:prstGeom>
      </xdr:spPr>
    </xdr:pic>
    <xdr:clientData/>
  </xdr:twoCellAnchor>
  <xdr:twoCellAnchor>
    <xdr:from>
      <xdr:col>9</xdr:col>
      <xdr:colOff>28575</xdr:colOff>
      <xdr:row>18</xdr:row>
      <xdr:rowOff>0</xdr:rowOff>
    </xdr:from>
    <xdr:to>
      <xdr:col>9</xdr:col>
      <xdr:colOff>266700</xdr:colOff>
      <xdr:row>21</xdr:row>
      <xdr:rowOff>228600</xdr:rowOff>
    </xdr:to>
    <xdr:sp macro="" textlink="">
      <xdr:nvSpPr>
        <xdr:cNvPr id="3" name="Accolade fermante 2">
          <a:extLst>
            <a:ext uri="{FF2B5EF4-FFF2-40B4-BE49-F238E27FC236}">
              <a16:creationId xmlns:a16="http://schemas.microsoft.com/office/drawing/2014/main" id="{8F0DE3D9-7A6A-4249-BBF8-1E60F7F0D6B7}"/>
            </a:ext>
          </a:extLst>
        </xdr:cNvPr>
        <xdr:cNvSpPr/>
      </xdr:nvSpPr>
      <xdr:spPr>
        <a:xfrm>
          <a:off x="7600950" y="5286375"/>
          <a:ext cx="238125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9525</xdr:rowOff>
        </xdr:from>
        <xdr:to>
          <xdr:col>8</xdr:col>
          <xdr:colOff>514350</xdr:colOff>
          <xdr:row>18</xdr:row>
          <xdr:rowOff>228600</xdr:rowOff>
        </xdr:to>
        <xdr:sp macro="" textlink="">
          <xdr:nvSpPr>
            <xdr:cNvPr id="7187" name="Drop Down 16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2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9525</xdr:rowOff>
        </xdr:from>
        <xdr:to>
          <xdr:col>8</xdr:col>
          <xdr:colOff>514350</xdr:colOff>
          <xdr:row>19</xdr:row>
          <xdr:rowOff>228600</xdr:rowOff>
        </xdr:to>
        <xdr:sp macro="" textlink="">
          <xdr:nvSpPr>
            <xdr:cNvPr id="7188" name="Drop Down 16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2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47625</xdr:colOff>
      <xdr:row>6</xdr:row>
      <xdr:rowOff>19050</xdr:rowOff>
    </xdr:from>
    <xdr:to>
      <xdr:col>9</xdr:col>
      <xdr:colOff>257175</xdr:colOff>
      <xdr:row>10</xdr:row>
      <xdr:rowOff>9525</xdr:rowOff>
    </xdr:to>
    <xdr:sp macro="" textlink="">
      <xdr:nvSpPr>
        <xdr:cNvPr id="4" name="Accolade fermante 3">
          <a:extLst>
            <a:ext uri="{FF2B5EF4-FFF2-40B4-BE49-F238E27FC236}">
              <a16:creationId xmlns:a16="http://schemas.microsoft.com/office/drawing/2014/main" id="{BB255753-5FE7-4354-B3B6-ACE744F35528}"/>
            </a:ext>
          </a:extLst>
        </xdr:cNvPr>
        <xdr:cNvSpPr/>
      </xdr:nvSpPr>
      <xdr:spPr>
        <a:xfrm>
          <a:off x="7620000" y="2447925"/>
          <a:ext cx="209550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9525</xdr:rowOff>
        </xdr:from>
        <xdr:to>
          <xdr:col>8</xdr:col>
          <xdr:colOff>514350</xdr:colOff>
          <xdr:row>8</xdr:row>
          <xdr:rowOff>228600</xdr:rowOff>
        </xdr:to>
        <xdr:sp macro="" textlink="">
          <xdr:nvSpPr>
            <xdr:cNvPr id="7189" name="Drop Down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2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9525</xdr:rowOff>
        </xdr:from>
        <xdr:to>
          <xdr:col>8</xdr:col>
          <xdr:colOff>514350</xdr:colOff>
          <xdr:row>9</xdr:row>
          <xdr:rowOff>228600</xdr:rowOff>
        </xdr:to>
        <xdr:sp macro="" textlink="">
          <xdr:nvSpPr>
            <xdr:cNvPr id="7190" name="Drop Down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2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38100</xdr:colOff>
      <xdr:row>0</xdr:row>
      <xdr:rowOff>47625</xdr:rowOff>
    </xdr:from>
    <xdr:to>
      <xdr:col>0</xdr:col>
      <xdr:colOff>695325</xdr:colOff>
      <xdr:row>2</xdr:row>
      <xdr:rowOff>51366</xdr:rowOff>
    </xdr:to>
    <xdr:pic>
      <xdr:nvPicPr>
        <xdr:cNvPr id="6" name="Image 5" descr="Ville de Namur">
          <a:extLst>
            <a:ext uri="{FF2B5EF4-FFF2-40B4-BE49-F238E27FC236}">
              <a16:creationId xmlns:a16="http://schemas.microsoft.com/office/drawing/2014/main" id="{57B4086F-E84E-4874-B76A-CAF414C6C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657225" cy="1146741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38100</xdr:colOff>
      <xdr:row>2</xdr:row>
      <xdr:rowOff>51366</xdr:rowOff>
    </xdr:to>
    <xdr:pic>
      <xdr:nvPicPr>
        <xdr:cNvPr id="2" name="Image 1" descr="Ville de Namu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657225" cy="1146741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9525</xdr:rowOff>
        </xdr:from>
        <xdr:to>
          <xdr:col>8</xdr:col>
          <xdr:colOff>514350</xdr:colOff>
          <xdr:row>12</xdr:row>
          <xdr:rowOff>228600</xdr:rowOff>
        </xdr:to>
        <xdr:sp macro="" textlink="">
          <xdr:nvSpPr>
            <xdr:cNvPr id="8193" name="Zone combinée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9525</xdr:rowOff>
        </xdr:from>
        <xdr:to>
          <xdr:col>8</xdr:col>
          <xdr:colOff>514350</xdr:colOff>
          <xdr:row>13</xdr:row>
          <xdr:rowOff>228600</xdr:rowOff>
        </xdr:to>
        <xdr:sp macro="" textlink="">
          <xdr:nvSpPr>
            <xdr:cNvPr id="8194" name="Drop Down 13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3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9525</xdr:rowOff>
        </xdr:from>
        <xdr:to>
          <xdr:col>8</xdr:col>
          <xdr:colOff>514350</xdr:colOff>
          <xdr:row>14</xdr:row>
          <xdr:rowOff>228600</xdr:rowOff>
        </xdr:to>
        <xdr:sp macro="" textlink="">
          <xdr:nvSpPr>
            <xdr:cNvPr id="8195" name="Drop Down 14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3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9525</xdr:rowOff>
        </xdr:from>
        <xdr:to>
          <xdr:col>8</xdr:col>
          <xdr:colOff>514350</xdr:colOff>
          <xdr:row>17</xdr:row>
          <xdr:rowOff>228600</xdr:rowOff>
        </xdr:to>
        <xdr:sp macro="" textlink="">
          <xdr:nvSpPr>
            <xdr:cNvPr id="8196" name="Drop Down 15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3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9525</xdr:rowOff>
        </xdr:from>
        <xdr:to>
          <xdr:col>8</xdr:col>
          <xdr:colOff>514350</xdr:colOff>
          <xdr:row>20</xdr:row>
          <xdr:rowOff>228600</xdr:rowOff>
        </xdr:to>
        <xdr:sp macro="" textlink="">
          <xdr:nvSpPr>
            <xdr:cNvPr id="8197" name="Drop Down 16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3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9525</xdr:rowOff>
        </xdr:from>
        <xdr:to>
          <xdr:col>8</xdr:col>
          <xdr:colOff>514350</xdr:colOff>
          <xdr:row>21</xdr:row>
          <xdr:rowOff>228600</xdr:rowOff>
        </xdr:to>
        <xdr:sp macro="" textlink="">
          <xdr:nvSpPr>
            <xdr:cNvPr id="8198" name="Drop Down 17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3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9525</xdr:rowOff>
        </xdr:from>
        <xdr:to>
          <xdr:col>8</xdr:col>
          <xdr:colOff>514350</xdr:colOff>
          <xdr:row>6</xdr:row>
          <xdr:rowOff>228600</xdr:rowOff>
        </xdr:to>
        <xdr:sp macro="" textlink="">
          <xdr:nvSpPr>
            <xdr:cNvPr id="8199" name="Drop Down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3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9525</xdr:rowOff>
        </xdr:from>
        <xdr:to>
          <xdr:col>8</xdr:col>
          <xdr:colOff>514350</xdr:colOff>
          <xdr:row>10</xdr:row>
          <xdr:rowOff>228600</xdr:rowOff>
        </xdr:to>
        <xdr:sp macro="" textlink="">
          <xdr:nvSpPr>
            <xdr:cNvPr id="8200" name="Drop Down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3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9525</xdr:rowOff>
        </xdr:from>
        <xdr:to>
          <xdr:col>8</xdr:col>
          <xdr:colOff>514350</xdr:colOff>
          <xdr:row>7</xdr:row>
          <xdr:rowOff>228600</xdr:rowOff>
        </xdr:to>
        <xdr:sp macro="" textlink="">
          <xdr:nvSpPr>
            <xdr:cNvPr id="8201" name="Drop Down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3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9525</xdr:rowOff>
        </xdr:from>
        <xdr:to>
          <xdr:col>8</xdr:col>
          <xdr:colOff>514350</xdr:colOff>
          <xdr:row>11</xdr:row>
          <xdr:rowOff>228600</xdr:rowOff>
        </xdr:to>
        <xdr:sp macro="" textlink="">
          <xdr:nvSpPr>
            <xdr:cNvPr id="8202" name="Drop Down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3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9525</xdr:rowOff>
        </xdr:from>
        <xdr:to>
          <xdr:col>8</xdr:col>
          <xdr:colOff>514350</xdr:colOff>
          <xdr:row>15</xdr:row>
          <xdr:rowOff>228600</xdr:rowOff>
        </xdr:to>
        <xdr:sp macro="" textlink="">
          <xdr:nvSpPr>
            <xdr:cNvPr id="8203" name="Drop Down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3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9525</xdr:rowOff>
        </xdr:from>
        <xdr:to>
          <xdr:col>8</xdr:col>
          <xdr:colOff>514350</xdr:colOff>
          <xdr:row>16</xdr:row>
          <xdr:rowOff>228600</xdr:rowOff>
        </xdr:to>
        <xdr:sp macro="" textlink="">
          <xdr:nvSpPr>
            <xdr:cNvPr id="8204" name="Drop Down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3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47625</xdr:colOff>
      <xdr:row>10</xdr:row>
      <xdr:rowOff>0</xdr:rowOff>
    </xdr:from>
    <xdr:to>
      <xdr:col>9</xdr:col>
      <xdr:colOff>257175</xdr:colOff>
      <xdr:row>13</xdr:row>
      <xdr:rowOff>228600</xdr:rowOff>
    </xdr:to>
    <xdr:sp macro="" textlink="">
      <xdr:nvSpPr>
        <xdr:cNvPr id="16" name="Accolade fermant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7086600" y="2905125"/>
          <a:ext cx="209550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38100</xdr:colOff>
      <xdr:row>14</xdr:row>
      <xdr:rowOff>0</xdr:rowOff>
    </xdr:from>
    <xdr:to>
      <xdr:col>9</xdr:col>
      <xdr:colOff>257175</xdr:colOff>
      <xdr:row>17</xdr:row>
      <xdr:rowOff>228600</xdr:rowOff>
    </xdr:to>
    <xdr:sp macro="" textlink="">
      <xdr:nvSpPr>
        <xdr:cNvPr id="17" name="Accolade fermant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7077075" y="3857625"/>
          <a:ext cx="219075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9525</xdr:rowOff>
        </xdr:from>
        <xdr:to>
          <xdr:col>8</xdr:col>
          <xdr:colOff>514350</xdr:colOff>
          <xdr:row>25</xdr:row>
          <xdr:rowOff>228600</xdr:rowOff>
        </xdr:to>
        <xdr:sp macro="" textlink="">
          <xdr:nvSpPr>
            <xdr:cNvPr id="8205" name="Drop Down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3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9525</xdr:rowOff>
        </xdr:from>
        <xdr:to>
          <xdr:col>8</xdr:col>
          <xdr:colOff>514350</xdr:colOff>
          <xdr:row>26</xdr:row>
          <xdr:rowOff>228600</xdr:rowOff>
        </xdr:to>
        <xdr:sp macro="" textlink="">
          <xdr:nvSpPr>
            <xdr:cNvPr id="8206" name="Drop Down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3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9525</xdr:rowOff>
        </xdr:from>
        <xdr:to>
          <xdr:col>8</xdr:col>
          <xdr:colOff>514350</xdr:colOff>
          <xdr:row>27</xdr:row>
          <xdr:rowOff>228600</xdr:rowOff>
        </xdr:to>
        <xdr:sp macro="" textlink="">
          <xdr:nvSpPr>
            <xdr:cNvPr id="8207" name="Drop Down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3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9525</xdr:rowOff>
        </xdr:from>
        <xdr:to>
          <xdr:col>8</xdr:col>
          <xdr:colOff>514350</xdr:colOff>
          <xdr:row>28</xdr:row>
          <xdr:rowOff>228600</xdr:rowOff>
        </xdr:to>
        <xdr:sp macro="" textlink="">
          <xdr:nvSpPr>
            <xdr:cNvPr id="8208" name="Drop Down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3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619125</xdr:colOff>
      <xdr:row>0</xdr:row>
      <xdr:rowOff>228600</xdr:rowOff>
    </xdr:from>
    <xdr:to>
      <xdr:col>9</xdr:col>
      <xdr:colOff>687327</xdr:colOff>
      <xdr:row>2</xdr:row>
      <xdr:rowOff>18290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228600"/>
          <a:ext cx="1411227" cy="93269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18</xdr:row>
      <xdr:rowOff>9525</xdr:rowOff>
    </xdr:from>
    <xdr:to>
      <xdr:col>9</xdr:col>
      <xdr:colOff>257175</xdr:colOff>
      <xdr:row>22</xdr:row>
      <xdr:rowOff>0</xdr:rowOff>
    </xdr:to>
    <xdr:sp macro="" textlink="">
      <xdr:nvSpPr>
        <xdr:cNvPr id="4" name="Accolade fermante 3">
          <a:extLst>
            <a:ext uri="{FF2B5EF4-FFF2-40B4-BE49-F238E27FC236}">
              <a16:creationId xmlns:a16="http://schemas.microsoft.com/office/drawing/2014/main" id="{78BC3F09-476C-4216-87E6-81D9534FD916}"/>
            </a:ext>
          </a:extLst>
        </xdr:cNvPr>
        <xdr:cNvSpPr/>
      </xdr:nvSpPr>
      <xdr:spPr>
        <a:xfrm>
          <a:off x="7296150" y="5295900"/>
          <a:ext cx="219075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38100</xdr:colOff>
      <xdr:row>5</xdr:row>
      <xdr:rowOff>390525</xdr:rowOff>
    </xdr:from>
    <xdr:to>
      <xdr:col>9</xdr:col>
      <xdr:colOff>247650</xdr:colOff>
      <xdr:row>9</xdr:row>
      <xdr:rowOff>219075</xdr:rowOff>
    </xdr:to>
    <xdr:sp macro="" textlink="">
      <xdr:nvSpPr>
        <xdr:cNvPr id="5" name="Accolade fermante 4">
          <a:extLst>
            <a:ext uri="{FF2B5EF4-FFF2-40B4-BE49-F238E27FC236}">
              <a16:creationId xmlns:a16="http://schemas.microsoft.com/office/drawing/2014/main" id="{4CF163D1-6EBF-446A-926B-48001AFE9D13}"/>
            </a:ext>
          </a:extLst>
        </xdr:cNvPr>
        <xdr:cNvSpPr/>
      </xdr:nvSpPr>
      <xdr:spPr>
        <a:xfrm>
          <a:off x="7296150" y="2419350"/>
          <a:ext cx="209550" cy="9429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9525</xdr:rowOff>
        </xdr:from>
        <xdr:to>
          <xdr:col>8</xdr:col>
          <xdr:colOff>514350</xdr:colOff>
          <xdr:row>8</xdr:row>
          <xdr:rowOff>228600</xdr:rowOff>
        </xdr:to>
        <xdr:sp macro="" textlink="">
          <xdr:nvSpPr>
            <xdr:cNvPr id="8211" name="Drop Down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D81DC813-D055-C901-45D2-262FC4B22B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9525</xdr:rowOff>
        </xdr:from>
        <xdr:to>
          <xdr:col>8</xdr:col>
          <xdr:colOff>514350</xdr:colOff>
          <xdr:row>9</xdr:row>
          <xdr:rowOff>228600</xdr:rowOff>
        </xdr:to>
        <xdr:sp macro="" textlink="">
          <xdr:nvSpPr>
            <xdr:cNvPr id="8212" name="Drop Down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3A66B5B7-9974-9F72-E34F-7C4B554AF9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9525</xdr:rowOff>
        </xdr:from>
        <xdr:to>
          <xdr:col>8</xdr:col>
          <xdr:colOff>514350</xdr:colOff>
          <xdr:row>18</xdr:row>
          <xdr:rowOff>228600</xdr:rowOff>
        </xdr:to>
        <xdr:sp macro="" textlink="">
          <xdr:nvSpPr>
            <xdr:cNvPr id="8213" name="Drop Down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2DEE4A9F-DCBA-E416-6FAD-F200261AE7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9525</xdr:rowOff>
        </xdr:from>
        <xdr:to>
          <xdr:col>8</xdr:col>
          <xdr:colOff>514350</xdr:colOff>
          <xdr:row>19</xdr:row>
          <xdr:rowOff>228600</xdr:rowOff>
        </xdr:to>
        <xdr:sp macro="" textlink="">
          <xdr:nvSpPr>
            <xdr:cNvPr id="8214" name="Drop Down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3B6F13C3-76DE-59C3-6C9A-D9943A809E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IJN@frbtt-namur.be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37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1" Type="http://schemas.openxmlformats.org/officeDocument/2006/relationships/hyperlink" Target="mailto:IJN@frbtt-namur.be" TargetMode="External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24" Type="http://schemas.openxmlformats.org/officeDocument/2006/relationships/ctrlProp" Target="../ctrlProps/ctrlProp40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23" Type="http://schemas.openxmlformats.org/officeDocument/2006/relationships/ctrlProp" Target="../ctrlProps/ctrlProp39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3" Type="http://schemas.openxmlformats.org/officeDocument/2006/relationships/drawing" Target="../drawings/drawing3.xml"/><Relationship Id="rId21" Type="http://schemas.openxmlformats.org/officeDocument/2006/relationships/ctrlProp" Target="../ctrlProps/ctrlProp57.x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" Type="http://schemas.openxmlformats.org/officeDocument/2006/relationships/printerSettings" Target="../printerSettings/printerSettings3.bin"/><Relationship Id="rId16" Type="http://schemas.openxmlformats.org/officeDocument/2006/relationships/ctrlProp" Target="../ctrlProps/ctrlProp52.xml"/><Relationship Id="rId20" Type="http://schemas.openxmlformats.org/officeDocument/2006/relationships/ctrlProp" Target="../ctrlProps/ctrlProp56.xml"/><Relationship Id="rId1" Type="http://schemas.openxmlformats.org/officeDocument/2006/relationships/hyperlink" Target="mailto:IJN@frbtt-namur.be" TargetMode="External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24" Type="http://schemas.openxmlformats.org/officeDocument/2006/relationships/ctrlProp" Target="../ctrlProps/ctrlProp60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23" Type="http://schemas.openxmlformats.org/officeDocument/2006/relationships/ctrlProp" Target="../ctrlProps/ctrlProp59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Relationship Id="rId22" Type="http://schemas.openxmlformats.org/officeDocument/2006/relationships/ctrlProp" Target="../ctrlProps/ctrlProp58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4.xml"/><Relationship Id="rId13" Type="http://schemas.openxmlformats.org/officeDocument/2006/relationships/ctrlProp" Target="../ctrlProps/ctrlProp69.xml"/><Relationship Id="rId18" Type="http://schemas.openxmlformats.org/officeDocument/2006/relationships/ctrlProp" Target="../ctrlProps/ctrlProp74.xml"/><Relationship Id="rId3" Type="http://schemas.openxmlformats.org/officeDocument/2006/relationships/drawing" Target="../drawings/drawing4.xml"/><Relationship Id="rId21" Type="http://schemas.openxmlformats.org/officeDocument/2006/relationships/ctrlProp" Target="../ctrlProps/ctrlProp77.xml"/><Relationship Id="rId7" Type="http://schemas.openxmlformats.org/officeDocument/2006/relationships/ctrlProp" Target="../ctrlProps/ctrlProp63.xml"/><Relationship Id="rId12" Type="http://schemas.openxmlformats.org/officeDocument/2006/relationships/ctrlProp" Target="../ctrlProps/ctrlProp68.xml"/><Relationship Id="rId17" Type="http://schemas.openxmlformats.org/officeDocument/2006/relationships/ctrlProp" Target="../ctrlProps/ctrlProp73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72.xml"/><Relationship Id="rId20" Type="http://schemas.openxmlformats.org/officeDocument/2006/relationships/ctrlProp" Target="../ctrlProps/ctrlProp76.xml"/><Relationship Id="rId1" Type="http://schemas.openxmlformats.org/officeDocument/2006/relationships/hyperlink" Target="mailto:IJN@frbtt-namur.be" TargetMode="External"/><Relationship Id="rId6" Type="http://schemas.openxmlformats.org/officeDocument/2006/relationships/ctrlProp" Target="../ctrlProps/ctrlProp62.xml"/><Relationship Id="rId11" Type="http://schemas.openxmlformats.org/officeDocument/2006/relationships/ctrlProp" Target="../ctrlProps/ctrlProp67.xml"/><Relationship Id="rId24" Type="http://schemas.openxmlformats.org/officeDocument/2006/relationships/ctrlProp" Target="../ctrlProps/ctrlProp80.xml"/><Relationship Id="rId5" Type="http://schemas.openxmlformats.org/officeDocument/2006/relationships/ctrlProp" Target="../ctrlProps/ctrlProp61.xml"/><Relationship Id="rId15" Type="http://schemas.openxmlformats.org/officeDocument/2006/relationships/ctrlProp" Target="../ctrlProps/ctrlProp71.xml"/><Relationship Id="rId23" Type="http://schemas.openxmlformats.org/officeDocument/2006/relationships/ctrlProp" Target="../ctrlProps/ctrlProp79.xml"/><Relationship Id="rId10" Type="http://schemas.openxmlformats.org/officeDocument/2006/relationships/ctrlProp" Target="../ctrlProps/ctrlProp66.xml"/><Relationship Id="rId19" Type="http://schemas.openxmlformats.org/officeDocument/2006/relationships/ctrlProp" Target="../ctrlProps/ctrlProp75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65.xml"/><Relationship Id="rId14" Type="http://schemas.openxmlformats.org/officeDocument/2006/relationships/ctrlProp" Target="../ctrlProps/ctrlProp70.xml"/><Relationship Id="rId22" Type="http://schemas.openxmlformats.org/officeDocument/2006/relationships/ctrlProp" Target="../ctrlProps/ctrlProp7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workbookViewId="0">
      <selection activeCell="D7" sqref="D7:E7"/>
    </sheetView>
  </sheetViews>
  <sheetFormatPr baseColWidth="10" defaultColWidth="11" defaultRowHeight="15.75" x14ac:dyDescent="0.25"/>
  <cols>
    <col min="1" max="1" width="8.625" style="1" customWidth="1"/>
    <col min="2" max="2" width="10.625" style="1" customWidth="1"/>
    <col min="3" max="3" width="9" style="1" customWidth="1"/>
    <col min="4" max="4" width="17.625" style="1" customWidth="1"/>
    <col min="5" max="5" width="11.75" style="1" customWidth="1"/>
    <col min="6" max="6" width="8.375" style="1" customWidth="1"/>
    <col min="7" max="7" width="9.875" style="1" bestFit="1" customWidth="1"/>
    <col min="8" max="8" width="9.875" style="1" customWidth="1"/>
    <col min="9" max="9" width="6.875" style="1" customWidth="1"/>
    <col min="10" max="10" width="10.625" style="1" customWidth="1"/>
    <col min="11" max="12" width="11" style="1" hidden="1" customWidth="1"/>
    <col min="13" max="16384" width="11" style="1"/>
  </cols>
  <sheetData>
    <row r="1" spans="1:12" ht="45" customHeight="1" x14ac:dyDescent="0.25">
      <c r="A1" s="337"/>
      <c r="B1" s="194" t="str">
        <f>CONCATENATE("Internationaux Jeunes de la Ville de Namur
des ",TEXT(K1,"jj/mm/aaaa")," et ",TEXT(K1+1,"jj/mm/aaaa"))</f>
        <v>Internationaux Jeunes de la Ville de Namur
des 31/10/2026 et 01/11/2026</v>
      </c>
      <c r="C1" s="194"/>
      <c r="D1" s="194"/>
      <c r="E1" s="194"/>
      <c r="F1" s="194"/>
      <c r="G1" s="194"/>
      <c r="H1" s="194"/>
      <c r="I1" s="51"/>
      <c r="J1" s="52"/>
      <c r="K1" s="53">
        <v>46326</v>
      </c>
    </row>
    <row r="2" spans="1:12" ht="45" customHeight="1" x14ac:dyDescent="0.25">
      <c r="A2" s="3"/>
      <c r="B2" s="195"/>
      <c r="C2" s="195"/>
      <c r="D2" s="195"/>
      <c r="E2" s="195"/>
      <c r="F2" s="195"/>
      <c r="G2" s="195"/>
      <c r="H2" s="195"/>
      <c r="I2" s="54"/>
      <c r="J2" s="55"/>
      <c r="K2" s="53"/>
    </row>
    <row r="3" spans="1:12" ht="22.9" customHeight="1" thickBot="1" x14ac:dyDescent="0.3">
      <c r="A3" s="157" t="s">
        <v>73</v>
      </c>
      <c r="B3" s="158"/>
      <c r="C3" s="158"/>
      <c r="D3" s="158"/>
      <c r="E3" s="158"/>
      <c r="F3" s="158"/>
      <c r="G3" s="158"/>
      <c r="H3" s="158"/>
      <c r="I3" s="158"/>
      <c r="J3" s="159"/>
    </row>
    <row r="4" spans="1:12" ht="25.15" customHeight="1" thickBot="1" x14ac:dyDescent="0.3">
      <c r="A4" s="160"/>
      <c r="B4" s="161"/>
      <c r="C4" s="161"/>
      <c r="D4" s="161"/>
      <c r="E4" s="161"/>
      <c r="F4" s="161"/>
      <c r="G4" s="161"/>
      <c r="H4" s="161"/>
      <c r="I4" s="161"/>
      <c r="J4" s="162"/>
    </row>
    <row r="5" spans="1:12" ht="22.9" customHeight="1" thickBot="1" x14ac:dyDescent="0.3">
      <c r="A5" s="163" t="s">
        <v>0</v>
      </c>
      <c r="B5" s="164"/>
      <c r="C5" s="164"/>
      <c r="D5" s="164"/>
      <c r="E5" s="164"/>
      <c r="F5" s="164"/>
      <c r="G5" s="164"/>
      <c r="H5" s="164"/>
      <c r="I5" s="164"/>
      <c r="J5" s="165"/>
    </row>
    <row r="6" spans="1:12" ht="31.5" customHeight="1" thickBot="1" x14ac:dyDescent="0.3">
      <c r="A6" s="142" t="s">
        <v>60</v>
      </c>
      <c r="B6" s="143"/>
      <c r="C6" s="144"/>
      <c r="D6" s="140" t="s">
        <v>55</v>
      </c>
      <c r="E6" s="140"/>
      <c r="F6" s="29" t="s">
        <v>56</v>
      </c>
      <c r="G6" s="29" t="s">
        <v>17</v>
      </c>
      <c r="H6" s="29"/>
      <c r="I6" s="4" t="s">
        <v>36</v>
      </c>
      <c r="J6" s="30"/>
    </row>
    <row r="7" spans="1:12" ht="18.75" customHeight="1" x14ac:dyDescent="0.25">
      <c r="A7" s="109" t="str">
        <f>CONCATENATE("Filles - née en ",YEAR($K$1)-K7," ou après")</f>
        <v>Filles - née en 2017 ou après</v>
      </c>
      <c r="B7" s="110"/>
      <c r="C7" s="111"/>
      <c r="D7" s="166"/>
      <c r="E7" s="167"/>
      <c r="F7" s="11"/>
      <c r="G7" s="12"/>
      <c r="H7" s="333" t="s">
        <v>83</v>
      </c>
      <c r="I7" s="13"/>
      <c r="J7" s="199" t="s">
        <v>58</v>
      </c>
      <c r="K7" s="85">
        <v>9</v>
      </c>
      <c r="L7" s="7" t="s">
        <v>37</v>
      </c>
    </row>
    <row r="8" spans="1:12" ht="18.75" customHeight="1" x14ac:dyDescent="0.25">
      <c r="A8" s="112"/>
      <c r="B8" s="113"/>
      <c r="C8" s="114"/>
      <c r="D8" s="168"/>
      <c r="E8" s="169"/>
      <c r="F8" s="63"/>
      <c r="G8" s="63"/>
      <c r="H8" s="196"/>
      <c r="I8" s="64"/>
      <c r="J8" s="199"/>
      <c r="K8" s="85"/>
      <c r="L8" s="7" t="s">
        <v>38</v>
      </c>
    </row>
    <row r="9" spans="1:12" ht="18.75" customHeight="1" x14ac:dyDescent="0.25">
      <c r="A9" s="115" t="str">
        <f>CONCATENATE("Garçons - né en ",YEAR($K$1)-K9," ou après")</f>
        <v>Garçons - né en 2017 ou après</v>
      </c>
      <c r="B9" s="116"/>
      <c r="C9" s="117"/>
      <c r="D9" s="168"/>
      <c r="E9" s="169"/>
      <c r="F9" s="63"/>
      <c r="G9" s="63"/>
      <c r="H9" s="196"/>
      <c r="I9" s="64"/>
      <c r="J9" s="199"/>
      <c r="K9" s="85">
        <v>9</v>
      </c>
      <c r="L9" s="1" t="s">
        <v>35</v>
      </c>
    </row>
    <row r="10" spans="1:12" ht="18.75" customHeight="1" thickBot="1" x14ac:dyDescent="0.3">
      <c r="A10" s="118"/>
      <c r="B10" s="119"/>
      <c r="C10" s="120"/>
      <c r="D10" s="340"/>
      <c r="E10" s="341"/>
      <c r="F10" s="14"/>
      <c r="G10" s="14"/>
      <c r="H10" s="197"/>
      <c r="I10" s="64"/>
      <c r="J10" s="199"/>
      <c r="K10" s="85"/>
      <c r="L10" s="1" t="s">
        <v>34</v>
      </c>
    </row>
    <row r="11" spans="1:12" ht="18.75" customHeight="1" x14ac:dyDescent="0.25">
      <c r="A11" s="121" t="str">
        <f>CONCATENATE("Filles - née en ",YEAR($K$1)-K11," ou ",YEAR($K$1)-K11+1)</f>
        <v>Filles - née en 2015 ou 2016</v>
      </c>
      <c r="B11" s="122"/>
      <c r="C11" s="123"/>
      <c r="D11" s="170"/>
      <c r="E11" s="171"/>
      <c r="F11" s="57"/>
      <c r="G11" s="57"/>
      <c r="H11" s="334" t="s">
        <v>82</v>
      </c>
      <c r="I11" s="58"/>
      <c r="J11" s="198" t="s">
        <v>59</v>
      </c>
      <c r="K11" s="85">
        <v>11</v>
      </c>
      <c r="L11" s="1" t="s">
        <v>33</v>
      </c>
    </row>
    <row r="12" spans="1:12" ht="18.75" customHeight="1" x14ac:dyDescent="0.25">
      <c r="A12" s="124"/>
      <c r="B12" s="125"/>
      <c r="C12" s="126"/>
      <c r="D12" s="170"/>
      <c r="E12" s="174"/>
      <c r="F12" s="57"/>
      <c r="G12" s="57"/>
      <c r="H12" s="200"/>
      <c r="I12" s="58"/>
      <c r="J12" s="198"/>
      <c r="K12" s="85"/>
      <c r="L12" s="1" t="s">
        <v>32</v>
      </c>
    </row>
    <row r="13" spans="1:12" ht="18.75" customHeight="1" x14ac:dyDescent="0.25">
      <c r="A13" s="127" t="str">
        <f>CONCATENATE("Garçons - né en ",YEAR($K$1)-K13," ou ",YEAR($K$1)-K13+1)</f>
        <v>Garçons - né en 2015 ou 2016</v>
      </c>
      <c r="B13" s="128"/>
      <c r="C13" s="129"/>
      <c r="D13" s="172"/>
      <c r="E13" s="173"/>
      <c r="F13" s="16"/>
      <c r="G13" s="16"/>
      <c r="H13" s="200"/>
      <c r="I13" s="17"/>
      <c r="J13" s="198"/>
      <c r="K13" s="85">
        <v>11</v>
      </c>
      <c r="L13" s="1" t="s">
        <v>31</v>
      </c>
    </row>
    <row r="14" spans="1:12" ht="18.75" customHeight="1" thickBot="1" x14ac:dyDescent="0.3">
      <c r="A14" s="259"/>
      <c r="B14" s="260"/>
      <c r="C14" s="261"/>
      <c r="D14" s="155"/>
      <c r="E14" s="156"/>
      <c r="F14" s="18"/>
      <c r="G14" s="18"/>
      <c r="H14" s="201"/>
      <c r="I14" s="19"/>
      <c r="J14" s="198"/>
      <c r="K14" s="85"/>
      <c r="L14" s="1" t="s">
        <v>39</v>
      </c>
    </row>
    <row r="15" spans="1:12" ht="18.75" customHeight="1" x14ac:dyDescent="0.25">
      <c r="A15" s="256" t="str">
        <f>CONCATENATE("Fille - née en ",YEAR($K$1)-K15," ou ",YEAR($K$1)-K15+1)</f>
        <v>Fille - née en 2013 ou 2014</v>
      </c>
      <c r="B15" s="257"/>
      <c r="C15" s="258"/>
      <c r="D15" s="153"/>
      <c r="E15" s="154"/>
      <c r="F15" s="20"/>
      <c r="G15" s="20"/>
      <c r="H15" s="335" t="s">
        <v>84</v>
      </c>
      <c r="I15" s="21"/>
      <c r="J15" s="148" t="s">
        <v>59</v>
      </c>
      <c r="K15" s="85">
        <v>13</v>
      </c>
    </row>
    <row r="16" spans="1:12" ht="18.75" customHeight="1" x14ac:dyDescent="0.25">
      <c r="A16" s="104"/>
      <c r="B16" s="105"/>
      <c r="C16" s="106"/>
      <c r="D16" s="149"/>
      <c r="E16" s="150"/>
      <c r="F16" s="22"/>
      <c r="G16" s="22"/>
      <c r="H16" s="147"/>
      <c r="I16" s="23"/>
      <c r="J16" s="148"/>
      <c r="K16" s="85"/>
    </row>
    <row r="17" spans="1:11" ht="18.75" customHeight="1" x14ac:dyDescent="0.25">
      <c r="A17" s="86" t="str">
        <f>CONCATENATE("Garçons - né en ",YEAR($K$1)-K17," ou ",YEAR($K$1)-K17+1)</f>
        <v>Garçons - né en 2013 ou 2014</v>
      </c>
      <c r="B17" s="87"/>
      <c r="C17" s="88"/>
      <c r="D17" s="149"/>
      <c r="E17" s="150"/>
      <c r="F17" s="22"/>
      <c r="G17" s="22"/>
      <c r="H17" s="147"/>
      <c r="I17" s="23"/>
      <c r="J17" s="148"/>
      <c r="K17" s="85">
        <v>13</v>
      </c>
    </row>
    <row r="18" spans="1:11" ht="18.75" customHeight="1" thickBot="1" x14ac:dyDescent="0.3">
      <c r="A18" s="89"/>
      <c r="B18" s="90"/>
      <c r="C18" s="91"/>
      <c r="D18" s="151"/>
      <c r="E18" s="152"/>
      <c r="F18" s="24"/>
      <c r="G18" s="24"/>
      <c r="H18" s="147"/>
      <c r="I18" s="25"/>
      <c r="J18" s="148"/>
      <c r="K18" s="85"/>
    </row>
    <row r="19" spans="1:11" ht="18.75" customHeight="1" x14ac:dyDescent="0.25">
      <c r="A19" s="92" t="str">
        <f>CONCATENATE("Fille - née en ",YEAR($K$1)-K19," ou ",YEAR($K$1)-K19+1)</f>
        <v>Fille - née en 2011 ou 2012</v>
      </c>
      <c r="B19" s="93"/>
      <c r="C19" s="94"/>
      <c r="D19" s="342"/>
      <c r="E19" s="343"/>
      <c r="F19" s="26"/>
      <c r="G19" s="26"/>
      <c r="H19" s="336" t="s">
        <v>85</v>
      </c>
      <c r="I19" s="70"/>
      <c r="J19" s="107" t="s">
        <v>58</v>
      </c>
      <c r="K19" s="85">
        <v>15</v>
      </c>
    </row>
    <row r="20" spans="1:11" ht="18.75" customHeight="1" x14ac:dyDescent="0.25">
      <c r="A20" s="95"/>
      <c r="B20" s="96"/>
      <c r="C20" s="97"/>
      <c r="D20" s="344"/>
      <c r="E20" s="345"/>
      <c r="F20" s="62"/>
      <c r="G20" s="62"/>
      <c r="H20" s="192"/>
      <c r="I20" s="68"/>
      <c r="J20" s="107"/>
      <c r="K20" s="85"/>
    </row>
    <row r="21" spans="1:11" ht="18.75" customHeight="1" x14ac:dyDescent="0.25">
      <c r="A21" s="98" t="str">
        <f>CONCATENATE("Garçons - né en ",YEAR($K$1)-K21,IF(K21-K19&gt;2,", "," ou "),YEAR($K$1)-K21+1)</f>
        <v>Garçons - né en 2011 ou 2012</v>
      </c>
      <c r="B21" s="99"/>
      <c r="C21" s="100"/>
      <c r="D21" s="344"/>
      <c r="E21" s="345"/>
      <c r="F21" s="62"/>
      <c r="G21" s="62"/>
      <c r="H21" s="192"/>
      <c r="I21" s="68"/>
      <c r="J21" s="107"/>
      <c r="K21" s="85">
        <v>15</v>
      </c>
    </row>
    <row r="22" spans="1:11" ht="18.75" customHeight="1" thickBot="1" x14ac:dyDescent="0.3">
      <c r="A22" s="101"/>
      <c r="B22" s="102"/>
      <c r="C22" s="103"/>
      <c r="D22" s="346"/>
      <c r="E22" s="347"/>
      <c r="F22" s="56"/>
      <c r="G22" s="56"/>
      <c r="H22" s="193"/>
      <c r="I22" s="69"/>
      <c r="J22" s="108"/>
      <c r="K22" s="85"/>
    </row>
    <row r="23" spans="1:11" ht="27" customHeight="1" x14ac:dyDescent="0.25">
      <c r="A23" s="189" t="s">
        <v>91</v>
      </c>
      <c r="B23" s="190"/>
      <c r="C23" s="190"/>
      <c r="D23" s="190"/>
      <c r="E23" s="190"/>
      <c r="F23" s="190"/>
      <c r="G23" s="190"/>
      <c r="H23" s="190"/>
      <c r="I23" s="190"/>
      <c r="J23" s="191"/>
    </row>
    <row r="24" spans="1:11" ht="27.75" customHeight="1" x14ac:dyDescent="0.25">
      <c r="A24" s="71" t="s">
        <v>70</v>
      </c>
      <c r="B24" s="72"/>
      <c r="C24" s="72"/>
      <c r="D24" s="72"/>
      <c r="E24" s="72"/>
      <c r="F24" s="72"/>
      <c r="G24" s="72"/>
      <c r="H24" s="72"/>
      <c r="I24" s="72"/>
      <c r="J24" s="73"/>
    </row>
    <row r="25" spans="1:11" ht="27.75" customHeight="1" x14ac:dyDescent="0.25">
      <c r="A25" s="142" t="s">
        <v>60</v>
      </c>
      <c r="B25" s="143"/>
      <c r="C25" s="144"/>
      <c r="D25" s="140" t="s">
        <v>55</v>
      </c>
      <c r="E25" s="140"/>
      <c r="F25" s="29" t="s">
        <v>56</v>
      </c>
      <c r="G25" s="29" t="s">
        <v>17</v>
      </c>
      <c r="H25" s="29" t="s">
        <v>61</v>
      </c>
      <c r="I25" s="42" t="s">
        <v>36</v>
      </c>
      <c r="J25" s="41"/>
    </row>
    <row r="26" spans="1:11" ht="18.75" customHeight="1" x14ac:dyDescent="0.25">
      <c r="A26" s="145"/>
      <c r="B26" s="146"/>
      <c r="C26" s="146"/>
      <c r="D26" s="141"/>
      <c r="E26" s="141"/>
      <c r="F26" s="40"/>
      <c r="G26" s="40"/>
      <c r="H26" s="40">
        <v>1</v>
      </c>
      <c r="I26" s="43"/>
      <c r="J26" s="37"/>
    </row>
    <row r="27" spans="1:11" ht="18.75" customHeight="1" x14ac:dyDescent="0.25">
      <c r="A27" s="145"/>
      <c r="B27" s="146"/>
      <c r="C27" s="146"/>
      <c r="D27" s="141"/>
      <c r="E27" s="141"/>
      <c r="F27" s="40"/>
      <c r="G27" s="40"/>
      <c r="H27" s="40">
        <v>2</v>
      </c>
      <c r="I27" s="43"/>
      <c r="J27" s="37"/>
    </row>
    <row r="28" spans="1:11" ht="18.75" customHeight="1" x14ac:dyDescent="0.25">
      <c r="A28" s="145"/>
      <c r="B28" s="146"/>
      <c r="C28" s="146"/>
      <c r="D28" s="141"/>
      <c r="E28" s="141"/>
      <c r="F28" s="40"/>
      <c r="G28" s="40"/>
      <c r="H28" s="40">
        <v>3</v>
      </c>
      <c r="I28" s="49"/>
      <c r="J28" s="37"/>
    </row>
    <row r="29" spans="1:11" ht="18.75" customHeight="1" x14ac:dyDescent="0.25">
      <c r="A29" s="145"/>
      <c r="B29" s="146"/>
      <c r="C29" s="146"/>
      <c r="D29" s="141"/>
      <c r="E29" s="141"/>
      <c r="F29" s="40"/>
      <c r="G29" s="40"/>
      <c r="H29" s="40">
        <v>4</v>
      </c>
      <c r="I29" s="50"/>
      <c r="J29" s="34"/>
    </row>
    <row r="30" spans="1:11" ht="28.5" customHeight="1" x14ac:dyDescent="0.25">
      <c r="A30" s="83" t="s">
        <v>3</v>
      </c>
      <c r="B30" s="84"/>
      <c r="C30" s="84"/>
      <c r="D30" s="84"/>
      <c r="E30" s="84"/>
      <c r="F30" s="84"/>
      <c r="G30" s="84"/>
      <c r="H30" s="84"/>
      <c r="I30" s="84"/>
      <c r="J30" s="32"/>
    </row>
    <row r="31" spans="1:11" ht="28.5" customHeight="1" x14ac:dyDescent="0.25">
      <c r="A31" s="3"/>
      <c r="B31" s="74" t="s">
        <v>57</v>
      </c>
      <c r="C31" s="75"/>
      <c r="D31" s="75"/>
      <c r="E31" s="76"/>
      <c r="F31" s="10" t="s">
        <v>63</v>
      </c>
      <c r="G31" s="143"/>
      <c r="H31" s="143"/>
      <c r="I31" s="143" t="s">
        <v>53</v>
      </c>
      <c r="J31" s="184"/>
    </row>
    <row r="32" spans="1:11" ht="18" customHeight="1" x14ac:dyDescent="0.25">
      <c r="A32" s="3"/>
      <c r="B32" s="77"/>
      <c r="C32" s="78"/>
      <c r="D32" s="78"/>
      <c r="E32" s="79"/>
      <c r="F32" s="2"/>
      <c r="G32" s="188"/>
      <c r="H32" s="182"/>
      <c r="I32" s="143"/>
      <c r="J32" s="184"/>
    </row>
    <row r="33" spans="1:10" ht="18" customHeight="1" x14ac:dyDescent="0.25">
      <c r="A33" s="3"/>
      <c r="B33" s="77"/>
      <c r="C33" s="78"/>
      <c r="D33" s="78"/>
      <c r="E33" s="79"/>
      <c r="F33" s="2"/>
      <c r="G33" s="35"/>
      <c r="H33" s="36"/>
      <c r="I33" s="182" t="s">
        <v>40</v>
      </c>
      <c r="J33" s="183"/>
    </row>
    <row r="34" spans="1:10" ht="18" customHeight="1" x14ac:dyDescent="0.25">
      <c r="A34" s="3"/>
      <c r="B34" s="77"/>
      <c r="C34" s="78"/>
      <c r="D34" s="78"/>
      <c r="E34" s="79"/>
      <c r="F34" s="2"/>
      <c r="G34" s="35"/>
      <c r="H34" s="36"/>
      <c r="I34" s="182" t="s">
        <v>41</v>
      </c>
      <c r="J34" s="183"/>
    </row>
    <row r="35" spans="1:10" ht="18" customHeight="1" x14ac:dyDescent="0.25">
      <c r="A35" s="3"/>
      <c r="B35" s="77"/>
      <c r="C35" s="78"/>
      <c r="D35" s="78"/>
      <c r="E35" s="79"/>
      <c r="F35" s="2"/>
      <c r="G35" s="38"/>
      <c r="H35" s="39"/>
      <c r="I35" s="182"/>
      <c r="J35" s="183"/>
    </row>
    <row r="36" spans="1:10" ht="22.5" customHeight="1" x14ac:dyDescent="0.25">
      <c r="A36" s="185" t="s">
        <v>1</v>
      </c>
      <c r="B36" s="186"/>
      <c r="C36" s="186"/>
      <c r="D36" s="186"/>
      <c r="E36" s="186"/>
      <c r="F36" s="186"/>
      <c r="G36" s="186"/>
      <c r="H36" s="186"/>
      <c r="I36" s="186"/>
      <c r="J36" s="187"/>
    </row>
    <row r="37" spans="1:10" ht="18" customHeight="1" x14ac:dyDescent="0.25">
      <c r="A37" s="131" t="s">
        <v>18</v>
      </c>
      <c r="B37" s="132"/>
      <c r="C37" s="132"/>
      <c r="D37" s="133"/>
      <c r="E37" s="175" t="s">
        <v>2</v>
      </c>
      <c r="F37" s="132"/>
      <c r="G37" s="132"/>
      <c r="H37" s="132"/>
      <c r="I37" s="132"/>
      <c r="J37" s="176"/>
    </row>
    <row r="38" spans="1:10" x14ac:dyDescent="0.25">
      <c r="A38" s="134"/>
      <c r="B38" s="135"/>
      <c r="C38" s="135"/>
      <c r="D38" s="136"/>
      <c r="E38" s="179"/>
      <c r="F38" s="180"/>
      <c r="G38" s="180"/>
      <c r="H38" s="180"/>
      <c r="I38" s="180"/>
      <c r="J38" s="181"/>
    </row>
    <row r="39" spans="1:10" x14ac:dyDescent="0.25">
      <c r="A39" s="131" t="s">
        <v>23</v>
      </c>
      <c r="B39" s="132"/>
      <c r="C39" s="132"/>
      <c r="D39" s="132"/>
      <c r="E39" s="133"/>
      <c r="F39" s="175" t="s">
        <v>30</v>
      </c>
      <c r="G39" s="132"/>
      <c r="H39" s="132"/>
      <c r="I39" s="132"/>
      <c r="J39" s="176"/>
    </row>
    <row r="40" spans="1:10" x14ac:dyDescent="0.25">
      <c r="A40" s="134"/>
      <c r="B40" s="135"/>
      <c r="C40" s="135"/>
      <c r="D40" s="135"/>
      <c r="E40" s="136"/>
      <c r="F40" s="177"/>
      <c r="G40" s="135"/>
      <c r="H40" s="135"/>
      <c r="I40" s="135"/>
      <c r="J40" s="178"/>
    </row>
    <row r="41" spans="1:10" ht="20.25" customHeight="1" x14ac:dyDescent="0.25">
      <c r="A41" s="80" t="str">
        <f>CONCATENATE("A retourner avant le 10 octobre ",YEAR(K1))</f>
        <v>A retourner avant le 10 octobre 2026</v>
      </c>
      <c r="B41" s="81"/>
      <c r="C41" s="81"/>
      <c r="D41" s="81"/>
      <c r="E41" s="81"/>
      <c r="F41" s="81"/>
      <c r="G41" s="81"/>
      <c r="H41" s="81"/>
      <c r="I41" s="81"/>
      <c r="J41" s="82"/>
    </row>
    <row r="42" spans="1:10" ht="18.75" customHeight="1" x14ac:dyDescent="0.25">
      <c r="A42" s="137" t="s">
        <v>19</v>
      </c>
      <c r="B42" s="138"/>
      <c r="C42" s="138"/>
      <c r="D42" s="138"/>
      <c r="E42" s="138"/>
      <c r="F42" s="138"/>
      <c r="G42" s="138"/>
      <c r="H42" s="138"/>
      <c r="I42" s="138"/>
      <c r="J42" s="139"/>
    </row>
    <row r="43" spans="1:10" ht="21.75" customHeight="1" thickBot="1" x14ac:dyDescent="0.3">
      <c r="A43" s="5" t="s">
        <v>20</v>
      </c>
      <c r="B43" s="130" t="s">
        <v>78</v>
      </c>
      <c r="C43" s="130"/>
      <c r="D43" s="130"/>
      <c r="E43" s="6" t="s">
        <v>22</v>
      </c>
      <c r="F43" s="8" t="s">
        <v>21</v>
      </c>
      <c r="G43" s="8"/>
      <c r="H43" s="8"/>
      <c r="I43" s="8"/>
      <c r="J43" s="9"/>
    </row>
  </sheetData>
  <sheetProtection algorithmName="SHA-512" hashValue="mfwcXxawyYNXHXn0vds8bVJb6Qg5VCzGcMM0js9J75yY7mjPfVDnI7O9zR9EMNGsPodpVhsOZHTMEYou9RdACw==" saltValue="tlFstcr5/lp3WJp6F1NuaA==" spinCount="100000" sheet="1" objects="1" scenarios="1"/>
  <mergeCells count="81">
    <mergeCell ref="B1:H2"/>
    <mergeCell ref="H7:H10"/>
    <mergeCell ref="J11:J14"/>
    <mergeCell ref="J7:J10"/>
    <mergeCell ref="H11:H14"/>
    <mergeCell ref="D6:E6"/>
    <mergeCell ref="A6:C6"/>
    <mergeCell ref="D9:E9"/>
    <mergeCell ref="D10:E10"/>
    <mergeCell ref="I34:J35"/>
    <mergeCell ref="I33:J33"/>
    <mergeCell ref="I31:J32"/>
    <mergeCell ref="A36:J36"/>
    <mergeCell ref="G31:H31"/>
    <mergeCell ref="G32:H32"/>
    <mergeCell ref="B34:E34"/>
    <mergeCell ref="B35:E35"/>
    <mergeCell ref="A3:J3"/>
    <mergeCell ref="A4:J4"/>
    <mergeCell ref="A5:J5"/>
    <mergeCell ref="D7:E7"/>
    <mergeCell ref="D8:E8"/>
    <mergeCell ref="A28:C28"/>
    <mergeCell ref="A29:C29"/>
    <mergeCell ref="H15:H18"/>
    <mergeCell ref="D16:E16"/>
    <mergeCell ref="D17:E17"/>
    <mergeCell ref="D18:E18"/>
    <mergeCell ref="D15:E15"/>
    <mergeCell ref="A23:J23"/>
    <mergeCell ref="H19:H22"/>
    <mergeCell ref="D19:E19"/>
    <mergeCell ref="D20:E20"/>
    <mergeCell ref="D21:E21"/>
    <mergeCell ref="D22:E22"/>
    <mergeCell ref="B43:D43"/>
    <mergeCell ref="A37:D37"/>
    <mergeCell ref="A39:E39"/>
    <mergeCell ref="A40:E40"/>
    <mergeCell ref="A38:D38"/>
    <mergeCell ref="A42:J42"/>
    <mergeCell ref="F39:J39"/>
    <mergeCell ref="F40:J40"/>
    <mergeCell ref="E38:J38"/>
    <mergeCell ref="E37:J37"/>
    <mergeCell ref="K7:K8"/>
    <mergeCell ref="K9:K10"/>
    <mergeCell ref="K11:K12"/>
    <mergeCell ref="K13:K14"/>
    <mergeCell ref="A15:C16"/>
    <mergeCell ref="K15:K16"/>
    <mergeCell ref="A7:C8"/>
    <mergeCell ref="A9:C10"/>
    <mergeCell ref="A11:C12"/>
    <mergeCell ref="A13:C14"/>
    <mergeCell ref="J15:J18"/>
    <mergeCell ref="D14:E14"/>
    <mergeCell ref="D11:E11"/>
    <mergeCell ref="D13:E13"/>
    <mergeCell ref="D12:E12"/>
    <mergeCell ref="K17:K18"/>
    <mergeCell ref="A17:C18"/>
    <mergeCell ref="A19:C20"/>
    <mergeCell ref="A21:C22"/>
    <mergeCell ref="K19:K20"/>
    <mergeCell ref="K21:K22"/>
    <mergeCell ref="J19:J22"/>
    <mergeCell ref="A24:J24"/>
    <mergeCell ref="B31:E31"/>
    <mergeCell ref="B32:E32"/>
    <mergeCell ref="B33:E33"/>
    <mergeCell ref="A41:J41"/>
    <mergeCell ref="A30:I30"/>
    <mergeCell ref="D25:E25"/>
    <mergeCell ref="D26:E26"/>
    <mergeCell ref="D27:E27"/>
    <mergeCell ref="A25:C25"/>
    <mergeCell ref="A26:C26"/>
    <mergeCell ref="A27:C27"/>
    <mergeCell ref="D28:E28"/>
    <mergeCell ref="D29:E29"/>
  </mergeCells>
  <hyperlinks>
    <hyperlink ref="B43" r:id="rId1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8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Zone combinée 1">
              <controlPr defaultSize="0" autoLine="0" autoPict="0">
                <anchor moveWithCells="1">
                  <from>
                    <xdr:col>8</xdr:col>
                    <xdr:colOff>0</xdr:colOff>
                    <xdr:row>12</xdr:row>
                    <xdr:rowOff>9525</xdr:rowOff>
                  </from>
                  <to>
                    <xdr:col>8</xdr:col>
                    <xdr:colOff>514350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Drop Down 13">
              <controlPr defaultSize="0" autoLine="0" autoPict="0">
                <anchor moveWithCells="1">
                  <from>
                    <xdr:col>8</xdr:col>
                    <xdr:colOff>0</xdr:colOff>
                    <xdr:row>13</xdr:row>
                    <xdr:rowOff>9525</xdr:rowOff>
                  </from>
                  <to>
                    <xdr:col>8</xdr:col>
                    <xdr:colOff>514350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Drop Down 14">
              <controlPr defaultSize="0" autoLine="0" autoPict="0">
                <anchor moveWithCells="1">
                  <from>
                    <xdr:col>8</xdr:col>
                    <xdr:colOff>0</xdr:colOff>
                    <xdr:row>14</xdr:row>
                    <xdr:rowOff>9525</xdr:rowOff>
                  </from>
                  <to>
                    <xdr:col>8</xdr:col>
                    <xdr:colOff>514350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Drop Down 15">
              <controlPr defaultSize="0" autoLine="0" autoPict="0">
                <anchor moveWithCells="1">
                  <from>
                    <xdr:col>8</xdr:col>
                    <xdr:colOff>0</xdr:colOff>
                    <xdr:row>17</xdr:row>
                    <xdr:rowOff>9525</xdr:rowOff>
                  </from>
                  <to>
                    <xdr:col>8</xdr:col>
                    <xdr:colOff>514350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Drop Down 16">
              <controlPr defaultSize="0" autoLine="0" autoPict="0">
                <anchor moveWithCells="1">
                  <from>
                    <xdr:col>8</xdr:col>
                    <xdr:colOff>0</xdr:colOff>
                    <xdr:row>18</xdr:row>
                    <xdr:rowOff>9525</xdr:rowOff>
                  </from>
                  <to>
                    <xdr:col>8</xdr:col>
                    <xdr:colOff>514350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Drop Down 17">
              <controlPr defaultSize="0" autoLine="0" autoPict="0">
                <anchor moveWithCells="1">
                  <from>
                    <xdr:col>8</xdr:col>
                    <xdr:colOff>0</xdr:colOff>
                    <xdr:row>21</xdr:row>
                    <xdr:rowOff>9525</xdr:rowOff>
                  </from>
                  <to>
                    <xdr:col>8</xdr:col>
                    <xdr:colOff>514350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Drop Down 18">
              <controlPr defaultSize="0" autoLine="0" autoPict="0">
                <anchor moveWithCells="1">
                  <from>
                    <xdr:col>8</xdr:col>
                    <xdr:colOff>0</xdr:colOff>
                    <xdr:row>6</xdr:row>
                    <xdr:rowOff>9525</xdr:rowOff>
                  </from>
                  <to>
                    <xdr:col>8</xdr:col>
                    <xdr:colOff>514350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Drop Down 19">
              <controlPr defaultSize="0" autoLine="0" autoPict="0">
                <anchor moveWithCells="1">
                  <from>
                    <xdr:col>8</xdr:col>
                    <xdr:colOff>0</xdr:colOff>
                    <xdr:row>10</xdr:row>
                    <xdr:rowOff>9525</xdr:rowOff>
                  </from>
                  <to>
                    <xdr:col>8</xdr:col>
                    <xdr:colOff>514350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Drop Down 20">
              <controlPr defaultSize="0" autoLine="0" autoPict="0">
                <anchor moveWithCells="1">
                  <from>
                    <xdr:col>8</xdr:col>
                    <xdr:colOff>0</xdr:colOff>
                    <xdr:row>7</xdr:row>
                    <xdr:rowOff>9525</xdr:rowOff>
                  </from>
                  <to>
                    <xdr:col>8</xdr:col>
                    <xdr:colOff>514350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Drop Down 21">
              <controlPr defaultSize="0" autoLine="0" autoPict="0">
                <anchor moveWithCells="1">
                  <from>
                    <xdr:col>8</xdr:col>
                    <xdr:colOff>0</xdr:colOff>
                    <xdr:row>11</xdr:row>
                    <xdr:rowOff>9525</xdr:rowOff>
                  </from>
                  <to>
                    <xdr:col>8</xdr:col>
                    <xdr:colOff>514350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Drop Down 22">
              <controlPr defaultSize="0" autoLine="0" autoPict="0">
                <anchor moveWithCells="1">
                  <from>
                    <xdr:col>8</xdr:col>
                    <xdr:colOff>0</xdr:colOff>
                    <xdr:row>15</xdr:row>
                    <xdr:rowOff>9525</xdr:rowOff>
                  </from>
                  <to>
                    <xdr:col>8</xdr:col>
                    <xdr:colOff>514350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Drop Down 23">
              <controlPr defaultSize="0" autoLine="0" autoPict="0">
                <anchor moveWithCells="1">
                  <from>
                    <xdr:col>8</xdr:col>
                    <xdr:colOff>0</xdr:colOff>
                    <xdr:row>16</xdr:row>
                    <xdr:rowOff>9525</xdr:rowOff>
                  </from>
                  <to>
                    <xdr:col>8</xdr:col>
                    <xdr:colOff>514350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Drop Down 25">
              <controlPr defaultSize="0" autoLine="0" autoPict="0">
                <anchor moveWithCells="1">
                  <from>
                    <xdr:col>8</xdr:col>
                    <xdr:colOff>0</xdr:colOff>
                    <xdr:row>25</xdr:row>
                    <xdr:rowOff>9525</xdr:rowOff>
                  </from>
                  <to>
                    <xdr:col>8</xdr:col>
                    <xdr:colOff>514350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Drop Down 26">
              <controlPr defaultSize="0" autoLine="0" autoPict="0">
                <anchor moveWithCells="1">
                  <from>
                    <xdr:col>8</xdr:col>
                    <xdr:colOff>0</xdr:colOff>
                    <xdr:row>26</xdr:row>
                    <xdr:rowOff>9525</xdr:rowOff>
                  </from>
                  <to>
                    <xdr:col>8</xdr:col>
                    <xdr:colOff>514350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Drop Down 27">
              <controlPr defaultSize="0" autoLine="0" autoPict="0">
                <anchor moveWithCells="1">
                  <from>
                    <xdr:col>8</xdr:col>
                    <xdr:colOff>0</xdr:colOff>
                    <xdr:row>27</xdr:row>
                    <xdr:rowOff>9525</xdr:rowOff>
                  </from>
                  <to>
                    <xdr:col>8</xdr:col>
                    <xdr:colOff>514350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Drop Down 28">
              <controlPr defaultSize="0" autoLine="0" autoPict="0">
                <anchor moveWithCells="1">
                  <from>
                    <xdr:col>8</xdr:col>
                    <xdr:colOff>0</xdr:colOff>
                    <xdr:row>28</xdr:row>
                    <xdr:rowOff>9525</xdr:rowOff>
                  </from>
                  <to>
                    <xdr:col>8</xdr:col>
                    <xdr:colOff>514350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Drop Down 31">
              <controlPr defaultSize="0" autoLine="0" autoPict="0">
                <anchor moveWithCells="1">
                  <from>
                    <xdr:col>8</xdr:col>
                    <xdr:colOff>0</xdr:colOff>
                    <xdr:row>19</xdr:row>
                    <xdr:rowOff>9525</xdr:rowOff>
                  </from>
                  <to>
                    <xdr:col>8</xdr:col>
                    <xdr:colOff>514350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Drop Down 32">
              <controlPr defaultSize="0" autoLine="0" autoPict="0">
                <anchor moveWithCells="1">
                  <from>
                    <xdr:col>8</xdr:col>
                    <xdr:colOff>0</xdr:colOff>
                    <xdr:row>20</xdr:row>
                    <xdr:rowOff>9525</xdr:rowOff>
                  </from>
                  <to>
                    <xdr:col>8</xdr:col>
                    <xdr:colOff>514350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Drop Down 33">
              <controlPr defaultSize="0" autoLine="0" autoPict="0">
                <anchor moveWithCells="1">
                  <from>
                    <xdr:col>8</xdr:col>
                    <xdr:colOff>0</xdr:colOff>
                    <xdr:row>8</xdr:row>
                    <xdr:rowOff>9525</xdr:rowOff>
                  </from>
                  <to>
                    <xdr:col>8</xdr:col>
                    <xdr:colOff>514350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Drop Down 34">
              <controlPr defaultSize="0" autoLine="0" autoPict="0">
                <anchor moveWithCells="1">
                  <from>
                    <xdr:col>8</xdr:col>
                    <xdr:colOff>0</xdr:colOff>
                    <xdr:row>9</xdr:row>
                    <xdr:rowOff>9525</xdr:rowOff>
                  </from>
                  <to>
                    <xdr:col>8</xdr:col>
                    <xdr:colOff>514350</xdr:colOff>
                    <xdr:row>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5C72-52CA-4D91-8232-7F4D9746F9E9}">
  <sheetPr>
    <pageSetUpPr fitToPage="1"/>
  </sheetPr>
  <dimension ref="A1:L43"/>
  <sheetViews>
    <sheetView workbookViewId="0">
      <selection activeCell="D7" sqref="D7:E7"/>
    </sheetView>
  </sheetViews>
  <sheetFormatPr baseColWidth="10" defaultColWidth="11" defaultRowHeight="15.75" x14ac:dyDescent="0.25"/>
  <cols>
    <col min="1" max="1" width="8.625" style="1" customWidth="1"/>
    <col min="2" max="2" width="10.625" style="1" customWidth="1"/>
    <col min="3" max="3" width="7.625" style="1" customWidth="1"/>
    <col min="4" max="4" width="17.625" style="1" customWidth="1"/>
    <col min="5" max="5" width="11.75" style="1" customWidth="1"/>
    <col min="6" max="6" width="8.375" style="1" customWidth="1"/>
    <col min="7" max="7" width="9.875" style="1" bestFit="1" customWidth="1"/>
    <col min="8" max="8" width="9.875" style="1" customWidth="1"/>
    <col min="9" max="9" width="6.875" style="1" customWidth="1"/>
    <col min="10" max="10" width="10.875" style="1" customWidth="1"/>
    <col min="11" max="11" width="11" style="1" hidden="1" customWidth="1"/>
    <col min="12" max="12" width="11" style="1" customWidth="1"/>
    <col min="13" max="16384" width="11" style="1"/>
  </cols>
  <sheetData>
    <row r="1" spans="1:12" ht="45" customHeight="1" x14ac:dyDescent="0.35">
      <c r="A1" s="337"/>
      <c r="B1" s="202" t="s">
        <v>79</v>
      </c>
      <c r="C1" s="202"/>
      <c r="D1" s="202"/>
      <c r="E1" s="202"/>
      <c r="F1" s="202"/>
      <c r="G1" s="202"/>
      <c r="H1" s="202"/>
      <c r="I1" s="51"/>
      <c r="J1" s="52"/>
      <c r="K1" s="1">
        <f>'Formulaire inscription'!K1</f>
        <v>46326</v>
      </c>
    </row>
    <row r="2" spans="1:12" ht="45" customHeight="1" x14ac:dyDescent="0.25">
      <c r="A2" s="3"/>
      <c r="B2" s="203" t="str">
        <f>CONCATENATE(TEXT(K1,"mm/jj/aaaa")," and ",TEXT(K1+1,"mm/jj/aaaa"))</f>
        <v>10/31/2026 and 11/01/2026</v>
      </c>
      <c r="C2" s="203"/>
      <c r="D2" s="203"/>
      <c r="E2" s="203"/>
      <c r="F2" s="203"/>
      <c r="G2" s="203"/>
      <c r="H2" s="203"/>
      <c r="I2" s="54"/>
      <c r="J2" s="55"/>
    </row>
    <row r="3" spans="1:12" ht="23.25" customHeight="1" thickBot="1" x14ac:dyDescent="0.3">
      <c r="A3" s="157" t="s">
        <v>74</v>
      </c>
      <c r="B3" s="158"/>
      <c r="C3" s="158"/>
      <c r="D3" s="158"/>
      <c r="E3" s="158"/>
      <c r="F3" s="158"/>
      <c r="G3" s="158"/>
      <c r="H3" s="158"/>
      <c r="I3" s="158"/>
      <c r="J3" s="159"/>
    </row>
    <row r="4" spans="1:12" ht="25.15" customHeight="1" thickBot="1" x14ac:dyDescent="0.3">
      <c r="A4" s="160"/>
      <c r="B4" s="161"/>
      <c r="C4" s="161"/>
      <c r="D4" s="161"/>
      <c r="E4" s="161"/>
      <c r="F4" s="161"/>
      <c r="G4" s="161"/>
      <c r="H4" s="161"/>
      <c r="I4" s="161"/>
      <c r="J4" s="162"/>
    </row>
    <row r="5" spans="1:12" ht="22.9" customHeight="1" thickBot="1" x14ac:dyDescent="0.3">
      <c r="A5" s="163" t="s">
        <v>4</v>
      </c>
      <c r="B5" s="164"/>
      <c r="C5" s="164"/>
      <c r="D5" s="164"/>
      <c r="E5" s="164"/>
      <c r="F5" s="164"/>
      <c r="G5" s="164"/>
      <c r="H5" s="164"/>
      <c r="I5" s="164"/>
      <c r="J5" s="165"/>
    </row>
    <row r="6" spans="1:12" ht="31.5" customHeight="1" thickBot="1" x14ac:dyDescent="0.3">
      <c r="A6" s="142" t="s">
        <v>6</v>
      </c>
      <c r="B6" s="143"/>
      <c r="C6" s="144"/>
      <c r="D6" s="140" t="s">
        <v>24</v>
      </c>
      <c r="E6" s="140"/>
      <c r="F6" s="29" t="s">
        <v>5</v>
      </c>
      <c r="G6" s="29" t="s">
        <v>25</v>
      </c>
      <c r="H6" s="29"/>
      <c r="I6" s="4" t="s">
        <v>36</v>
      </c>
      <c r="J6" s="30"/>
    </row>
    <row r="7" spans="1:12" ht="18.75" customHeight="1" x14ac:dyDescent="0.25">
      <c r="A7" s="324" t="str">
        <f>CONCATENATE("Girl - born in ",YEAR($K$1)-K7," or after")</f>
        <v>Girl - born in 2017 or after</v>
      </c>
      <c r="B7" s="232"/>
      <c r="C7" s="233"/>
      <c r="D7" s="166"/>
      <c r="E7" s="167"/>
      <c r="F7" s="11"/>
      <c r="G7" s="12"/>
      <c r="H7" s="333" t="s">
        <v>83</v>
      </c>
      <c r="I7" s="13"/>
      <c r="J7" s="199" t="s">
        <v>65</v>
      </c>
      <c r="K7" s="85">
        <f>'Formulaire inscription'!K7</f>
        <v>9</v>
      </c>
      <c r="L7" s="7"/>
    </row>
    <row r="8" spans="1:12" ht="18.75" customHeight="1" x14ac:dyDescent="0.25">
      <c r="A8" s="325"/>
      <c r="B8" s="234"/>
      <c r="C8" s="235"/>
      <c r="D8" s="168"/>
      <c r="E8" s="169"/>
      <c r="F8" s="63"/>
      <c r="G8" s="63"/>
      <c r="H8" s="196"/>
      <c r="I8" s="64"/>
      <c r="J8" s="199"/>
      <c r="K8" s="85"/>
      <c r="L8" s="7"/>
    </row>
    <row r="9" spans="1:12" ht="18.75" customHeight="1" x14ac:dyDescent="0.25">
      <c r="A9" s="242" t="str">
        <f>CONCATENATE("Boy - born in ",YEAR($K$1)-K9," or after")</f>
        <v>Boy - born in 2017 or after</v>
      </c>
      <c r="B9" s="243"/>
      <c r="C9" s="244"/>
      <c r="D9" s="168"/>
      <c r="E9" s="169"/>
      <c r="F9" s="63"/>
      <c r="G9" s="63"/>
      <c r="H9" s="196"/>
      <c r="I9" s="64"/>
      <c r="J9" s="199"/>
      <c r="K9" s="85">
        <f>'Formulaire inscription'!K9</f>
        <v>9</v>
      </c>
      <c r="L9" s="7"/>
    </row>
    <row r="10" spans="1:12" ht="18.75" customHeight="1" thickBot="1" x14ac:dyDescent="0.3">
      <c r="A10" s="245"/>
      <c r="B10" s="246"/>
      <c r="C10" s="247"/>
      <c r="D10" s="340"/>
      <c r="E10" s="341"/>
      <c r="F10" s="14"/>
      <c r="G10" s="14"/>
      <c r="H10" s="197"/>
      <c r="I10" s="15"/>
      <c r="J10" s="199"/>
      <c r="K10" s="85"/>
      <c r="L10" s="7"/>
    </row>
    <row r="11" spans="1:12" ht="18.75" customHeight="1" x14ac:dyDescent="0.25">
      <c r="A11" s="331" t="str">
        <f>CONCATENATE("Girl - born in ",YEAR($K$1)-K11,IF(K11-K8&gt;2,", "," or "),YEAR($K$1)-K11+1)</f>
        <v>Girl - born in 2015, 2016</v>
      </c>
      <c r="B11" s="252"/>
      <c r="C11" s="253"/>
      <c r="D11" s="170"/>
      <c r="E11" s="171"/>
      <c r="F11" s="57"/>
      <c r="G11" s="57"/>
      <c r="H11" s="334" t="s">
        <v>82</v>
      </c>
      <c r="I11" s="58"/>
      <c r="J11" s="198" t="s">
        <v>65</v>
      </c>
      <c r="K11" s="85">
        <f>'Formulaire inscription'!K11</f>
        <v>11</v>
      </c>
    </row>
    <row r="12" spans="1:12" ht="18.75" customHeight="1" x14ac:dyDescent="0.25">
      <c r="A12" s="332"/>
      <c r="B12" s="254"/>
      <c r="C12" s="255"/>
      <c r="D12" s="172"/>
      <c r="E12" s="173"/>
      <c r="F12" s="16"/>
      <c r="G12" s="16"/>
      <c r="H12" s="200"/>
      <c r="I12" s="17"/>
      <c r="J12" s="198"/>
      <c r="K12" s="85"/>
    </row>
    <row r="13" spans="1:12" ht="18.75" customHeight="1" x14ac:dyDescent="0.25">
      <c r="A13" s="316" t="str">
        <f>CONCATENATE("Boy - born in ",YEAR($K$1)-K13,IF(K13-K12&gt;2,", "," or "),YEAR($K$1)-K13+1)</f>
        <v>Boy - born in 2015, 2016</v>
      </c>
      <c r="B13" s="317"/>
      <c r="C13" s="318"/>
      <c r="D13" s="172"/>
      <c r="E13" s="173"/>
      <c r="F13" s="16"/>
      <c r="G13" s="16"/>
      <c r="H13" s="200"/>
      <c r="I13" s="17"/>
      <c r="J13" s="198"/>
      <c r="K13" s="85">
        <f>'Formulaire inscription'!K13</f>
        <v>11</v>
      </c>
    </row>
    <row r="14" spans="1:12" ht="18.75" customHeight="1" thickBot="1" x14ac:dyDescent="0.3">
      <c r="A14" s="319"/>
      <c r="B14" s="320"/>
      <c r="C14" s="321"/>
      <c r="D14" s="155"/>
      <c r="E14" s="156"/>
      <c r="F14" s="18"/>
      <c r="G14" s="18"/>
      <c r="H14" s="201"/>
      <c r="I14" s="19"/>
      <c r="J14" s="198"/>
      <c r="K14" s="85"/>
    </row>
    <row r="15" spans="1:12" ht="18.75" customHeight="1" x14ac:dyDescent="0.25">
      <c r="A15" s="304" t="str">
        <f>CONCATENATE("Girl - born in ",YEAR($K$1)-K15,IF(K15-K12&gt;2,", "," or "),YEAR($K$1)-K15+1)</f>
        <v>Girl - born in 2013, 2014</v>
      </c>
      <c r="B15" s="305"/>
      <c r="C15" s="306"/>
      <c r="D15" s="153"/>
      <c r="E15" s="154"/>
      <c r="F15" s="20"/>
      <c r="G15" s="20"/>
      <c r="H15" s="335" t="s">
        <v>84</v>
      </c>
      <c r="I15" s="21"/>
      <c r="J15" s="148" t="s">
        <v>65</v>
      </c>
      <c r="K15" s="85">
        <f>'Formulaire inscription'!K15</f>
        <v>13</v>
      </c>
    </row>
    <row r="16" spans="1:12" ht="18.75" customHeight="1" x14ac:dyDescent="0.25">
      <c r="A16" s="307"/>
      <c r="B16" s="308"/>
      <c r="C16" s="309"/>
      <c r="D16" s="149"/>
      <c r="E16" s="150"/>
      <c r="F16" s="22"/>
      <c r="G16" s="22"/>
      <c r="H16" s="147"/>
      <c r="I16" s="23"/>
      <c r="J16" s="148"/>
      <c r="K16" s="85"/>
    </row>
    <row r="17" spans="1:11" ht="18.75" customHeight="1" x14ac:dyDescent="0.25">
      <c r="A17" s="328" t="str">
        <f>CONCATENATE("Boy - born in ",YEAR($K$1)-K17,IF(K17-K16&gt;2,", "," or "),YEAR($K$1)-K17+1)</f>
        <v>Boy - born in 2013, 2014</v>
      </c>
      <c r="B17" s="329"/>
      <c r="C17" s="330"/>
      <c r="D17" s="149"/>
      <c r="E17" s="150"/>
      <c r="F17" s="22"/>
      <c r="G17" s="22"/>
      <c r="H17" s="147"/>
      <c r="I17" s="23"/>
      <c r="J17" s="148"/>
      <c r="K17" s="85">
        <f>'Formulaire inscription'!K17</f>
        <v>13</v>
      </c>
    </row>
    <row r="18" spans="1:11" ht="18.75" customHeight="1" thickBot="1" x14ac:dyDescent="0.3">
      <c r="A18" s="295"/>
      <c r="B18" s="296"/>
      <c r="C18" s="297"/>
      <c r="D18" s="151"/>
      <c r="E18" s="152"/>
      <c r="F18" s="24"/>
      <c r="G18" s="24"/>
      <c r="H18" s="147"/>
      <c r="I18" s="25"/>
      <c r="J18" s="148"/>
      <c r="K18" s="85"/>
    </row>
    <row r="19" spans="1:11" ht="18.75" customHeight="1" x14ac:dyDescent="0.25">
      <c r="A19" s="268" t="str">
        <f>CONCATENATE("Girl - born in ",YEAR($K$1)-K19,IF(K19-K16&gt;2,", "," or "),YEAR($K$1)-K19+1)</f>
        <v>Girl - born in 2011, 2012</v>
      </c>
      <c r="B19" s="269"/>
      <c r="C19" s="270"/>
      <c r="D19" s="215"/>
      <c r="E19" s="216"/>
      <c r="F19" s="26"/>
      <c r="G19" s="26"/>
      <c r="H19" s="336" t="s">
        <v>85</v>
      </c>
      <c r="I19" s="59"/>
      <c r="J19" s="107" t="s">
        <v>65</v>
      </c>
      <c r="K19" s="85">
        <f>'Formulaire inscription'!K19</f>
        <v>15</v>
      </c>
    </row>
    <row r="20" spans="1:11" ht="18.75" customHeight="1" x14ac:dyDescent="0.25">
      <c r="A20" s="271"/>
      <c r="B20" s="272"/>
      <c r="C20" s="273"/>
      <c r="D20" s="217"/>
      <c r="E20" s="218"/>
      <c r="F20" s="62"/>
      <c r="G20" s="62"/>
      <c r="H20" s="192"/>
      <c r="I20" s="21"/>
      <c r="J20" s="107"/>
      <c r="K20" s="85"/>
    </row>
    <row r="21" spans="1:11" ht="18.75" customHeight="1" x14ac:dyDescent="0.25">
      <c r="A21" s="280" t="str">
        <f>CONCATENATE("Boy - born in ",YEAR($K$1)-K21,IF(K21-K16&gt;2,", "," or "),YEAR($K$1)-K21+1)</f>
        <v>Boy - born in 2011, 2012</v>
      </c>
      <c r="B21" s="281"/>
      <c r="C21" s="282"/>
      <c r="D21" s="219"/>
      <c r="E21" s="220"/>
      <c r="F21" s="60"/>
      <c r="G21" s="60"/>
      <c r="H21" s="192"/>
      <c r="I21" s="61"/>
      <c r="J21" s="107"/>
      <c r="K21" s="85">
        <f>'Formulaire inscription'!K21</f>
        <v>15</v>
      </c>
    </row>
    <row r="22" spans="1:11" ht="18.75" customHeight="1" thickBot="1" x14ac:dyDescent="0.3">
      <c r="A22" s="283"/>
      <c r="B22" s="284"/>
      <c r="C22" s="285"/>
      <c r="D22" s="221"/>
      <c r="E22" s="222"/>
      <c r="F22" s="27"/>
      <c r="G22" s="27"/>
      <c r="H22" s="193"/>
      <c r="I22" s="28"/>
      <c r="J22" s="108"/>
      <c r="K22" s="85"/>
    </row>
    <row r="23" spans="1:11" ht="27" customHeight="1" x14ac:dyDescent="0.25">
      <c r="A23" s="204" t="s">
        <v>90</v>
      </c>
      <c r="B23" s="205"/>
      <c r="C23" s="205"/>
      <c r="D23" s="205"/>
      <c r="E23" s="205"/>
      <c r="F23" s="205"/>
      <c r="G23" s="205"/>
      <c r="H23" s="205"/>
      <c r="I23" s="205"/>
      <c r="J23" s="206"/>
    </row>
    <row r="24" spans="1:11" ht="27.75" customHeight="1" x14ac:dyDescent="0.25">
      <c r="A24" s="207" t="s">
        <v>71</v>
      </c>
      <c r="B24" s="208"/>
      <c r="C24" s="208"/>
      <c r="D24" s="208"/>
      <c r="E24" s="208"/>
      <c r="F24" s="208"/>
      <c r="G24" s="208"/>
      <c r="H24" s="208"/>
      <c r="I24" s="208"/>
      <c r="J24" s="209"/>
    </row>
    <row r="25" spans="1:11" ht="27.75" customHeight="1" x14ac:dyDescent="0.25">
      <c r="A25" s="142" t="s">
        <v>6</v>
      </c>
      <c r="B25" s="143"/>
      <c r="C25" s="144"/>
      <c r="D25" s="140" t="s">
        <v>24</v>
      </c>
      <c r="E25" s="140"/>
      <c r="F25" s="29" t="s">
        <v>5</v>
      </c>
      <c r="G25" s="29" t="s">
        <v>25</v>
      </c>
      <c r="H25" s="29" t="s">
        <v>62</v>
      </c>
      <c r="I25" s="42" t="s">
        <v>36</v>
      </c>
      <c r="J25" s="41"/>
    </row>
    <row r="26" spans="1:11" ht="18.75" customHeight="1" x14ac:dyDescent="0.25">
      <c r="A26" s="145"/>
      <c r="B26" s="146"/>
      <c r="C26" s="146"/>
      <c r="D26" s="141"/>
      <c r="E26" s="141"/>
      <c r="F26" s="40"/>
      <c r="G26" s="40"/>
      <c r="H26" s="40">
        <v>1</v>
      </c>
      <c r="I26" s="43"/>
      <c r="J26" s="37"/>
    </row>
    <row r="27" spans="1:11" ht="18.75" customHeight="1" x14ac:dyDescent="0.25">
      <c r="A27" s="145"/>
      <c r="B27" s="146"/>
      <c r="C27" s="146"/>
      <c r="D27" s="141"/>
      <c r="E27" s="141"/>
      <c r="F27" s="40"/>
      <c r="G27" s="40"/>
      <c r="H27" s="40">
        <v>2</v>
      </c>
      <c r="I27" s="43"/>
      <c r="J27" s="37"/>
    </row>
    <row r="28" spans="1:11" ht="18.75" customHeight="1" x14ac:dyDescent="0.25">
      <c r="A28" s="145"/>
      <c r="B28" s="146"/>
      <c r="C28" s="146"/>
      <c r="D28" s="141"/>
      <c r="E28" s="141"/>
      <c r="F28" s="40"/>
      <c r="G28" s="40"/>
      <c r="H28" s="40">
        <v>3</v>
      </c>
      <c r="I28" s="49"/>
      <c r="J28" s="37"/>
    </row>
    <row r="29" spans="1:11" ht="18.75" customHeight="1" x14ac:dyDescent="0.25">
      <c r="A29" s="145"/>
      <c r="B29" s="146"/>
      <c r="C29" s="146"/>
      <c r="D29" s="141"/>
      <c r="E29" s="141"/>
      <c r="F29" s="40"/>
      <c r="G29" s="40"/>
      <c r="H29" s="40">
        <v>4</v>
      </c>
      <c r="I29" s="50"/>
      <c r="J29" s="34"/>
    </row>
    <row r="30" spans="1:11" ht="28.5" customHeight="1" x14ac:dyDescent="0.25">
      <c r="A30" s="83" t="s">
        <v>7</v>
      </c>
      <c r="B30" s="84"/>
      <c r="C30" s="84"/>
      <c r="D30" s="84"/>
      <c r="E30" s="84"/>
      <c r="F30" s="84"/>
      <c r="G30" s="31"/>
      <c r="H30" s="31"/>
      <c r="I30" s="31"/>
      <c r="J30" s="32"/>
    </row>
    <row r="31" spans="1:11" ht="28.5" customHeight="1" x14ac:dyDescent="0.25">
      <c r="A31" s="3"/>
      <c r="B31" s="210" t="s">
        <v>24</v>
      </c>
      <c r="C31" s="210"/>
      <c r="D31" s="210"/>
      <c r="E31" s="210"/>
      <c r="F31" s="10" t="s">
        <v>26</v>
      </c>
      <c r="G31" s="143"/>
      <c r="H31" s="143"/>
      <c r="I31" s="143" t="s">
        <v>64</v>
      </c>
      <c r="J31" s="184"/>
    </row>
    <row r="32" spans="1:11" ht="18" customHeight="1" x14ac:dyDescent="0.25">
      <c r="A32" s="3"/>
      <c r="B32" s="77"/>
      <c r="C32" s="78"/>
      <c r="D32" s="78"/>
      <c r="E32" s="78"/>
      <c r="F32" s="2"/>
      <c r="G32" s="188"/>
      <c r="H32" s="182"/>
      <c r="I32" s="143"/>
      <c r="J32" s="184"/>
    </row>
    <row r="33" spans="1:10" ht="18" customHeight="1" x14ac:dyDescent="0.25">
      <c r="A33" s="3"/>
      <c r="B33" s="77"/>
      <c r="C33" s="78"/>
      <c r="D33" s="78"/>
      <c r="E33" s="78"/>
      <c r="F33" s="2"/>
      <c r="G33" s="35"/>
      <c r="H33" s="36"/>
      <c r="I33" s="182" t="s">
        <v>40</v>
      </c>
      <c r="J33" s="183"/>
    </row>
    <row r="34" spans="1:10" ht="18" customHeight="1" x14ac:dyDescent="0.25">
      <c r="A34" s="3"/>
      <c r="B34" s="77"/>
      <c r="C34" s="78"/>
      <c r="D34" s="78"/>
      <c r="E34" s="78"/>
      <c r="F34" s="2"/>
      <c r="G34" s="35"/>
      <c r="H34" s="36"/>
      <c r="I34" s="182" t="s">
        <v>41</v>
      </c>
      <c r="J34" s="183"/>
    </row>
    <row r="35" spans="1:10" ht="18" customHeight="1" x14ac:dyDescent="0.25">
      <c r="A35" s="3"/>
      <c r="B35" s="77"/>
      <c r="C35" s="78"/>
      <c r="D35" s="78"/>
      <c r="E35" s="78"/>
      <c r="F35" s="2"/>
      <c r="G35" s="38"/>
      <c r="H35" s="39"/>
      <c r="I35" s="182"/>
      <c r="J35" s="183"/>
    </row>
    <row r="36" spans="1:10" ht="22.5" customHeight="1" x14ac:dyDescent="0.25">
      <c r="A36" s="185" t="s">
        <v>50</v>
      </c>
      <c r="B36" s="186"/>
      <c r="C36" s="186"/>
      <c r="D36" s="186"/>
      <c r="E36" s="186"/>
      <c r="F36" s="186"/>
      <c r="G36" s="186"/>
      <c r="H36" s="186"/>
      <c r="I36" s="186"/>
      <c r="J36" s="187"/>
    </row>
    <row r="37" spans="1:10" ht="18" customHeight="1" x14ac:dyDescent="0.25">
      <c r="A37" s="131" t="s">
        <v>8</v>
      </c>
      <c r="B37" s="132"/>
      <c r="C37" s="132"/>
      <c r="D37" s="133"/>
      <c r="E37" s="175" t="s">
        <v>2</v>
      </c>
      <c r="F37" s="132"/>
      <c r="G37" s="132"/>
      <c r="H37" s="132"/>
      <c r="I37" s="132"/>
      <c r="J37" s="176"/>
    </row>
    <row r="38" spans="1:10" x14ac:dyDescent="0.25">
      <c r="A38" s="212"/>
      <c r="B38" s="213"/>
      <c r="C38" s="213"/>
      <c r="D38" s="214"/>
      <c r="E38" s="179"/>
      <c r="F38" s="180"/>
      <c r="G38" s="180"/>
      <c r="H38" s="180"/>
      <c r="I38" s="180"/>
      <c r="J38" s="181"/>
    </row>
    <row r="39" spans="1:10" x14ac:dyDescent="0.25">
      <c r="A39" s="131" t="s">
        <v>27</v>
      </c>
      <c r="B39" s="132"/>
      <c r="C39" s="132"/>
      <c r="D39" s="132"/>
      <c r="E39" s="133"/>
      <c r="F39" s="175" t="s">
        <v>29</v>
      </c>
      <c r="G39" s="132"/>
      <c r="H39" s="132"/>
      <c r="I39" s="132"/>
      <c r="J39" s="176"/>
    </row>
    <row r="40" spans="1:10" x14ac:dyDescent="0.25">
      <c r="A40" s="212"/>
      <c r="B40" s="213"/>
      <c r="C40" s="213"/>
      <c r="D40" s="213"/>
      <c r="E40" s="213"/>
      <c r="F40" s="177"/>
      <c r="G40" s="135"/>
      <c r="H40" s="135"/>
      <c r="I40" s="135"/>
      <c r="J40" s="178"/>
    </row>
    <row r="41" spans="1:10" ht="20.25" customHeight="1" x14ac:dyDescent="0.25">
      <c r="A41" s="80" t="str">
        <f>CONCATENATE("To be returned before october, 10 ",YEAR(K1)," at the latest")</f>
        <v>To be returned before october, 10 2026 at the latest</v>
      </c>
      <c r="B41" s="81"/>
      <c r="C41" s="81"/>
      <c r="D41" s="81"/>
      <c r="E41" s="81"/>
      <c r="F41" s="81"/>
      <c r="G41" s="81"/>
      <c r="H41" s="44"/>
      <c r="I41" s="44"/>
      <c r="J41" s="45"/>
    </row>
    <row r="42" spans="1:10" ht="18.75" customHeight="1" x14ac:dyDescent="0.25">
      <c r="A42" s="137" t="s">
        <v>87</v>
      </c>
      <c r="B42" s="138"/>
      <c r="C42" s="138"/>
      <c r="D42" s="138"/>
      <c r="E42" s="138"/>
      <c r="F42" s="138"/>
      <c r="G42" s="138"/>
      <c r="H42" s="46"/>
      <c r="I42" s="46"/>
      <c r="J42" s="47"/>
    </row>
    <row r="43" spans="1:10" ht="16.5" customHeight="1" thickBot="1" x14ac:dyDescent="0.3">
      <c r="A43" s="5" t="s">
        <v>20</v>
      </c>
      <c r="B43" s="211" t="s">
        <v>78</v>
      </c>
      <c r="C43" s="211"/>
      <c r="D43" s="211"/>
      <c r="E43" s="6" t="s">
        <v>22</v>
      </c>
      <c r="F43" s="8" t="s">
        <v>86</v>
      </c>
      <c r="G43" s="8"/>
      <c r="H43" s="8"/>
      <c r="I43" s="8"/>
      <c r="J43" s="9"/>
    </row>
  </sheetData>
  <sheetProtection algorithmName="SHA-512" hashValue="SO/h1tNTT1gyrOTbwGosB1P1vxdIWeDDGHN0yKvShW3TANolojcEFyzgOtWWed5Xpju3AGLoVnlBPvRZcrKujQ==" saltValue="7FGml+b8hFRRxN/EzHbnMg==" spinCount="100000" sheet="1" objects="1" scenarios="1"/>
  <mergeCells count="82">
    <mergeCell ref="K15:K16"/>
    <mergeCell ref="K17:K18"/>
    <mergeCell ref="A19:C20"/>
    <mergeCell ref="A21:C22"/>
    <mergeCell ref="K21:K22"/>
    <mergeCell ref="K19:K20"/>
    <mergeCell ref="A17:C18"/>
    <mergeCell ref="A15:C16"/>
    <mergeCell ref="K7:K8"/>
    <mergeCell ref="K9:K10"/>
    <mergeCell ref="A9:C10"/>
    <mergeCell ref="K11:K12"/>
    <mergeCell ref="K13:K14"/>
    <mergeCell ref="A11:C12"/>
    <mergeCell ref="A13:C14"/>
    <mergeCell ref="D9:E9"/>
    <mergeCell ref="D10:E10"/>
    <mergeCell ref="H19:H22"/>
    <mergeCell ref="J19:J22"/>
    <mergeCell ref="H7:H10"/>
    <mergeCell ref="J7:J10"/>
    <mergeCell ref="D19:E19"/>
    <mergeCell ref="D20:E20"/>
    <mergeCell ref="D21:E21"/>
    <mergeCell ref="D22:E22"/>
    <mergeCell ref="D15:E15"/>
    <mergeCell ref="H15:H18"/>
    <mergeCell ref="J15:J18"/>
    <mergeCell ref="A41:G41"/>
    <mergeCell ref="A42:G42"/>
    <mergeCell ref="B43:D43"/>
    <mergeCell ref="A38:D38"/>
    <mergeCell ref="E38:J38"/>
    <mergeCell ref="A39:E39"/>
    <mergeCell ref="F39:J39"/>
    <mergeCell ref="A40:E40"/>
    <mergeCell ref="F40:J40"/>
    <mergeCell ref="B34:E34"/>
    <mergeCell ref="I34:J35"/>
    <mergeCell ref="B35:E35"/>
    <mergeCell ref="A36:J36"/>
    <mergeCell ref="A37:D37"/>
    <mergeCell ref="E37:J37"/>
    <mergeCell ref="G31:H31"/>
    <mergeCell ref="I31:J32"/>
    <mergeCell ref="B32:E32"/>
    <mergeCell ref="G32:H32"/>
    <mergeCell ref="B33:E33"/>
    <mergeCell ref="I33:J33"/>
    <mergeCell ref="B31:E31"/>
    <mergeCell ref="A30:F30"/>
    <mergeCell ref="A27:C27"/>
    <mergeCell ref="D27:E27"/>
    <mergeCell ref="A28:C28"/>
    <mergeCell ref="D28:E28"/>
    <mergeCell ref="A29:C29"/>
    <mergeCell ref="D29:E29"/>
    <mergeCell ref="A23:J23"/>
    <mergeCell ref="A24:J24"/>
    <mergeCell ref="A25:C25"/>
    <mergeCell ref="D25:E25"/>
    <mergeCell ref="A26:C26"/>
    <mergeCell ref="D26:E26"/>
    <mergeCell ref="D16:E16"/>
    <mergeCell ref="D17:E17"/>
    <mergeCell ref="D18:E18"/>
    <mergeCell ref="D11:E11"/>
    <mergeCell ref="H11:H14"/>
    <mergeCell ref="J11:J14"/>
    <mergeCell ref="D12:E12"/>
    <mergeCell ref="D13:E13"/>
    <mergeCell ref="D14:E14"/>
    <mergeCell ref="D7:E7"/>
    <mergeCell ref="D8:E8"/>
    <mergeCell ref="B1:H1"/>
    <mergeCell ref="A3:J3"/>
    <mergeCell ref="A4:J4"/>
    <mergeCell ref="A5:J5"/>
    <mergeCell ref="A6:C6"/>
    <mergeCell ref="D6:E6"/>
    <mergeCell ref="B2:H2"/>
    <mergeCell ref="A7:C8"/>
  </mergeCells>
  <hyperlinks>
    <hyperlink ref="B43" r:id="rId1" xr:uid="{E844418E-5720-4AA5-9FD5-3210A50C065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Zone combinée 1">
              <controlPr defaultSize="0" autoLine="0" autoPict="0">
                <anchor moveWithCells="1">
                  <from>
                    <xdr:col>8</xdr:col>
                    <xdr:colOff>0</xdr:colOff>
                    <xdr:row>12</xdr:row>
                    <xdr:rowOff>9525</xdr:rowOff>
                  </from>
                  <to>
                    <xdr:col>8</xdr:col>
                    <xdr:colOff>514350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Drop Down 13">
              <controlPr defaultSize="0" autoLine="0" autoPict="0">
                <anchor moveWithCells="1">
                  <from>
                    <xdr:col>8</xdr:col>
                    <xdr:colOff>0</xdr:colOff>
                    <xdr:row>13</xdr:row>
                    <xdr:rowOff>9525</xdr:rowOff>
                  </from>
                  <to>
                    <xdr:col>8</xdr:col>
                    <xdr:colOff>514350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Drop Down 14">
              <controlPr defaultSize="0" autoLine="0" autoPict="0">
                <anchor moveWithCells="1">
                  <from>
                    <xdr:col>8</xdr:col>
                    <xdr:colOff>0</xdr:colOff>
                    <xdr:row>14</xdr:row>
                    <xdr:rowOff>9525</xdr:rowOff>
                  </from>
                  <to>
                    <xdr:col>8</xdr:col>
                    <xdr:colOff>514350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Drop Down 15">
              <controlPr defaultSize="0" autoLine="0" autoPict="0">
                <anchor moveWithCells="1">
                  <from>
                    <xdr:col>8</xdr:col>
                    <xdr:colOff>0</xdr:colOff>
                    <xdr:row>17</xdr:row>
                    <xdr:rowOff>9525</xdr:rowOff>
                  </from>
                  <to>
                    <xdr:col>8</xdr:col>
                    <xdr:colOff>514350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Drop Down 16">
              <controlPr defaultSize="0" autoLine="0" autoPict="0">
                <anchor moveWithCells="1">
                  <from>
                    <xdr:col>8</xdr:col>
                    <xdr:colOff>0</xdr:colOff>
                    <xdr:row>20</xdr:row>
                    <xdr:rowOff>9525</xdr:rowOff>
                  </from>
                  <to>
                    <xdr:col>8</xdr:col>
                    <xdr:colOff>514350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Drop Down 17">
              <controlPr defaultSize="0" autoLine="0" autoPict="0">
                <anchor moveWithCells="1">
                  <from>
                    <xdr:col>8</xdr:col>
                    <xdr:colOff>9525</xdr:colOff>
                    <xdr:row>21</xdr:row>
                    <xdr:rowOff>9525</xdr:rowOff>
                  </from>
                  <to>
                    <xdr:col>9</xdr:col>
                    <xdr:colOff>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1" name="Drop Down 7">
              <controlPr defaultSize="0" autoLine="0" autoPict="0">
                <anchor moveWithCells="1">
                  <from>
                    <xdr:col>8</xdr:col>
                    <xdr:colOff>0</xdr:colOff>
                    <xdr:row>6</xdr:row>
                    <xdr:rowOff>9525</xdr:rowOff>
                  </from>
                  <to>
                    <xdr:col>8</xdr:col>
                    <xdr:colOff>514350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2" name="Drop Down 8">
              <controlPr defaultSize="0" autoLine="0" autoPict="0">
                <anchor moveWithCells="1">
                  <from>
                    <xdr:col>8</xdr:col>
                    <xdr:colOff>0</xdr:colOff>
                    <xdr:row>10</xdr:row>
                    <xdr:rowOff>9525</xdr:rowOff>
                  </from>
                  <to>
                    <xdr:col>8</xdr:col>
                    <xdr:colOff>514350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3" name="Drop Down 9">
              <controlPr defaultSize="0" autoLine="0" autoPict="0">
                <anchor moveWithCells="1">
                  <from>
                    <xdr:col>8</xdr:col>
                    <xdr:colOff>0</xdr:colOff>
                    <xdr:row>7</xdr:row>
                    <xdr:rowOff>9525</xdr:rowOff>
                  </from>
                  <to>
                    <xdr:col>8</xdr:col>
                    <xdr:colOff>514350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4" name="Drop Down 10">
              <controlPr defaultSize="0" autoLine="0" autoPict="0">
                <anchor moveWithCells="1">
                  <from>
                    <xdr:col>8</xdr:col>
                    <xdr:colOff>0</xdr:colOff>
                    <xdr:row>11</xdr:row>
                    <xdr:rowOff>9525</xdr:rowOff>
                  </from>
                  <to>
                    <xdr:col>8</xdr:col>
                    <xdr:colOff>514350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5" name="Drop Down 11">
              <controlPr defaultSize="0" autoLine="0" autoPict="0">
                <anchor moveWithCells="1">
                  <from>
                    <xdr:col>8</xdr:col>
                    <xdr:colOff>0</xdr:colOff>
                    <xdr:row>15</xdr:row>
                    <xdr:rowOff>9525</xdr:rowOff>
                  </from>
                  <to>
                    <xdr:col>8</xdr:col>
                    <xdr:colOff>514350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6" name="Drop Down 12">
              <controlPr defaultSize="0" autoLine="0" autoPict="0">
                <anchor moveWithCells="1">
                  <from>
                    <xdr:col>8</xdr:col>
                    <xdr:colOff>0</xdr:colOff>
                    <xdr:row>16</xdr:row>
                    <xdr:rowOff>9525</xdr:rowOff>
                  </from>
                  <to>
                    <xdr:col>8</xdr:col>
                    <xdr:colOff>514350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7" name="Drop Down 13">
              <controlPr defaultSize="0" autoLine="0" autoPict="0">
                <anchor moveWithCells="1">
                  <from>
                    <xdr:col>8</xdr:col>
                    <xdr:colOff>0</xdr:colOff>
                    <xdr:row>25</xdr:row>
                    <xdr:rowOff>9525</xdr:rowOff>
                  </from>
                  <to>
                    <xdr:col>8</xdr:col>
                    <xdr:colOff>514350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8" name="Drop Down 14">
              <controlPr defaultSize="0" autoLine="0" autoPict="0">
                <anchor moveWithCells="1">
                  <from>
                    <xdr:col>8</xdr:col>
                    <xdr:colOff>0</xdr:colOff>
                    <xdr:row>26</xdr:row>
                    <xdr:rowOff>9525</xdr:rowOff>
                  </from>
                  <to>
                    <xdr:col>8</xdr:col>
                    <xdr:colOff>514350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9" name="Drop Down 15">
              <controlPr defaultSize="0" autoLine="0" autoPict="0">
                <anchor moveWithCells="1">
                  <from>
                    <xdr:col>8</xdr:col>
                    <xdr:colOff>0</xdr:colOff>
                    <xdr:row>27</xdr:row>
                    <xdr:rowOff>9525</xdr:rowOff>
                  </from>
                  <to>
                    <xdr:col>8</xdr:col>
                    <xdr:colOff>514350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0" name="Drop Down 16">
              <controlPr defaultSize="0" autoLine="0" autoPict="0">
                <anchor moveWithCells="1">
                  <from>
                    <xdr:col>8</xdr:col>
                    <xdr:colOff>0</xdr:colOff>
                    <xdr:row>28</xdr:row>
                    <xdr:rowOff>9525</xdr:rowOff>
                  </from>
                  <to>
                    <xdr:col>8</xdr:col>
                    <xdr:colOff>514350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1" name="Drop Down 19">
              <controlPr defaultSize="0" autoLine="0" autoPict="0">
                <anchor moveWithCells="1">
                  <from>
                    <xdr:col>8</xdr:col>
                    <xdr:colOff>0</xdr:colOff>
                    <xdr:row>8</xdr:row>
                    <xdr:rowOff>9525</xdr:rowOff>
                  </from>
                  <to>
                    <xdr:col>8</xdr:col>
                    <xdr:colOff>514350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2" name="Drop Down 20">
              <controlPr defaultSize="0" autoLine="0" autoPict="0">
                <anchor moveWithCells="1">
                  <from>
                    <xdr:col>8</xdr:col>
                    <xdr:colOff>0</xdr:colOff>
                    <xdr:row>9</xdr:row>
                    <xdr:rowOff>9525</xdr:rowOff>
                  </from>
                  <to>
                    <xdr:col>8</xdr:col>
                    <xdr:colOff>514350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3" name="Drop Down 21">
              <controlPr defaultSize="0" autoLine="0" autoPict="0">
                <anchor moveWithCells="1">
                  <from>
                    <xdr:col>8</xdr:col>
                    <xdr:colOff>0</xdr:colOff>
                    <xdr:row>18</xdr:row>
                    <xdr:rowOff>9525</xdr:rowOff>
                  </from>
                  <to>
                    <xdr:col>8</xdr:col>
                    <xdr:colOff>514350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4" name="Drop Down 22">
              <controlPr defaultSize="0" autoLine="0" autoPict="0">
                <anchor moveWithCells="1">
                  <from>
                    <xdr:col>8</xdr:col>
                    <xdr:colOff>0</xdr:colOff>
                    <xdr:row>19</xdr:row>
                    <xdr:rowOff>9525</xdr:rowOff>
                  </from>
                  <to>
                    <xdr:col>8</xdr:col>
                    <xdr:colOff>514350</xdr:colOff>
                    <xdr:row>19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374F-0F72-46BD-A185-FA83DA690DCE}">
  <sheetPr>
    <pageSetUpPr fitToPage="1"/>
  </sheetPr>
  <dimension ref="A1:L43"/>
  <sheetViews>
    <sheetView workbookViewId="0">
      <selection activeCell="D7" sqref="D7:E7"/>
    </sheetView>
  </sheetViews>
  <sheetFormatPr baseColWidth="10" defaultColWidth="11" defaultRowHeight="15.75" x14ac:dyDescent="0.25"/>
  <cols>
    <col min="1" max="1" width="10.625" style="1" customWidth="1"/>
    <col min="2" max="2" width="13.125" style="1" customWidth="1"/>
    <col min="3" max="3" width="11.375" style="1" customWidth="1"/>
    <col min="4" max="4" width="17.625" style="1" customWidth="1"/>
    <col min="5" max="5" width="11.75" style="1" customWidth="1"/>
    <col min="6" max="6" width="5.625" style="1" customWidth="1"/>
    <col min="7" max="7" width="12.5" style="1" customWidth="1"/>
    <col min="8" max="8" width="9.875" style="1" customWidth="1"/>
    <col min="9" max="9" width="6.875" style="1" customWidth="1"/>
    <col min="10" max="10" width="10.875" style="1" customWidth="1"/>
    <col min="11" max="11" width="11" style="1" hidden="1" customWidth="1"/>
    <col min="12" max="12" width="11" style="1" customWidth="1"/>
    <col min="13" max="16384" width="11" style="1"/>
  </cols>
  <sheetData>
    <row r="1" spans="1:12" ht="45" customHeight="1" x14ac:dyDescent="0.35">
      <c r="A1" s="337"/>
      <c r="B1" s="202" t="s">
        <v>80</v>
      </c>
      <c r="C1" s="202"/>
      <c r="D1" s="202"/>
      <c r="E1" s="202"/>
      <c r="F1" s="202"/>
      <c r="G1" s="202"/>
      <c r="H1" s="202"/>
      <c r="I1" s="51"/>
      <c r="J1" s="52"/>
      <c r="K1" s="1">
        <f>'Formulaire inscription'!K1</f>
        <v>46326</v>
      </c>
    </row>
    <row r="2" spans="1:12" ht="45" customHeight="1" x14ac:dyDescent="0.25">
      <c r="A2" s="3"/>
      <c r="B2" s="203" t="str">
        <f>CONCATENATE(TEXT(K1,"jj/mm/aaaa")," und ",TEXT(K1+1,"jj/mm/aaaa"))</f>
        <v>31/10/2026 und 01/11/2026</v>
      </c>
      <c r="C2" s="203"/>
      <c r="D2" s="203"/>
      <c r="E2" s="203"/>
      <c r="F2" s="203"/>
      <c r="G2" s="203"/>
      <c r="H2" s="203"/>
      <c r="I2" s="54"/>
      <c r="J2" s="55"/>
    </row>
    <row r="3" spans="1:12" ht="22.9" customHeight="1" thickBot="1" x14ac:dyDescent="0.3">
      <c r="A3" s="157" t="s">
        <v>76</v>
      </c>
      <c r="B3" s="158"/>
      <c r="C3" s="158"/>
      <c r="D3" s="158"/>
      <c r="E3" s="158"/>
      <c r="F3" s="158"/>
      <c r="G3" s="158"/>
      <c r="H3" s="158"/>
      <c r="I3" s="158"/>
      <c r="J3" s="159"/>
    </row>
    <row r="4" spans="1:12" ht="25.15" customHeight="1" thickBot="1" x14ac:dyDescent="0.3">
      <c r="A4" s="160"/>
      <c r="B4" s="161"/>
      <c r="C4" s="161"/>
      <c r="D4" s="161"/>
      <c r="E4" s="161"/>
      <c r="F4" s="161"/>
      <c r="G4" s="161"/>
      <c r="H4" s="161"/>
      <c r="I4" s="161"/>
      <c r="J4" s="162"/>
    </row>
    <row r="5" spans="1:12" ht="22.9" customHeight="1" thickBot="1" x14ac:dyDescent="0.3">
      <c r="A5" s="163" t="s">
        <v>9</v>
      </c>
      <c r="B5" s="164"/>
      <c r="C5" s="164"/>
      <c r="D5" s="164"/>
      <c r="E5" s="164"/>
      <c r="F5" s="164"/>
      <c r="G5" s="164"/>
      <c r="H5" s="164"/>
      <c r="I5" s="164"/>
      <c r="J5" s="165"/>
    </row>
    <row r="6" spans="1:12" ht="31.5" customHeight="1" thickBot="1" x14ac:dyDescent="0.3">
      <c r="A6" s="142" t="s">
        <v>16</v>
      </c>
      <c r="B6" s="143"/>
      <c r="C6" s="144"/>
      <c r="D6" s="140" t="s">
        <v>10</v>
      </c>
      <c r="E6" s="140"/>
      <c r="F6" s="29" t="s">
        <v>11</v>
      </c>
      <c r="G6" s="29" t="s">
        <v>28</v>
      </c>
      <c r="H6" s="29"/>
      <c r="I6" s="4" t="s">
        <v>36</v>
      </c>
      <c r="J6" s="30"/>
    </row>
    <row r="7" spans="1:12" ht="18.75" customHeight="1" x14ac:dyDescent="0.25">
      <c r="A7" s="322" t="str">
        <f>CONCATENATE(" Tochter im Jahr ",YEAR($K$1)-K7," oder später geboren")</f>
        <v xml:space="preserve"> Tochter im Jahr 2017 oder später geboren</v>
      </c>
      <c r="B7" s="228"/>
      <c r="C7" s="229"/>
      <c r="D7" s="166"/>
      <c r="E7" s="167"/>
      <c r="F7" s="11"/>
      <c r="G7" s="12"/>
      <c r="H7" s="333" t="s">
        <v>83</v>
      </c>
      <c r="I7" s="13"/>
      <c r="J7" s="199" t="s">
        <v>69</v>
      </c>
      <c r="K7" s="85">
        <f>'Formulaire inscription'!K7</f>
        <v>9</v>
      </c>
      <c r="L7" s="7"/>
    </row>
    <row r="8" spans="1:12" ht="18.75" customHeight="1" x14ac:dyDescent="0.25">
      <c r="A8" s="323"/>
      <c r="B8" s="230"/>
      <c r="C8" s="231"/>
      <c r="D8" s="168"/>
      <c r="E8" s="169"/>
      <c r="F8" s="63"/>
      <c r="G8" s="63"/>
      <c r="H8" s="196"/>
      <c r="I8" s="64"/>
      <c r="J8" s="199"/>
      <c r="K8" s="85"/>
      <c r="L8" s="7"/>
    </row>
    <row r="9" spans="1:12" ht="18.75" customHeight="1" x14ac:dyDescent="0.25">
      <c r="A9" s="236" t="str">
        <f>CONCATENATE(" Junge im Jahr ",YEAR($K$1)-K9," oder später geboren")</f>
        <v xml:space="preserve"> Junge im Jahr 2017 oder später geboren</v>
      </c>
      <c r="B9" s="237"/>
      <c r="C9" s="238"/>
      <c r="D9" s="338"/>
      <c r="E9" s="339"/>
      <c r="F9" s="63"/>
      <c r="G9" s="63"/>
      <c r="H9" s="196"/>
      <c r="I9" s="64"/>
      <c r="J9" s="199"/>
      <c r="K9" s="85">
        <f>'Formulaire inscription'!K9</f>
        <v>9</v>
      </c>
      <c r="L9" s="7"/>
    </row>
    <row r="10" spans="1:12" ht="18.75" customHeight="1" thickBot="1" x14ac:dyDescent="0.3">
      <c r="A10" s="239"/>
      <c r="B10" s="240"/>
      <c r="C10" s="241"/>
      <c r="D10" s="340"/>
      <c r="E10" s="341"/>
      <c r="F10" s="14"/>
      <c r="G10" s="14"/>
      <c r="H10" s="197"/>
      <c r="I10" s="15"/>
      <c r="J10" s="199"/>
      <c r="K10" s="85"/>
      <c r="L10" s="7"/>
    </row>
    <row r="11" spans="1:12" ht="18.75" customHeight="1" x14ac:dyDescent="0.25">
      <c r="A11" s="326" t="str">
        <f>CONCATENATE(" Tochter im Jahr ",YEAR($K$1)-K11," oder ",YEAR($K$1)-K11-1)</f>
        <v xml:space="preserve"> Tochter im Jahr 2015 oder 2014</v>
      </c>
      <c r="B11" s="248"/>
      <c r="C11" s="249"/>
      <c r="D11" s="170"/>
      <c r="E11" s="171"/>
      <c r="F11" s="57"/>
      <c r="G11" s="57"/>
      <c r="H11" s="334" t="s">
        <v>82</v>
      </c>
      <c r="I11" s="58"/>
      <c r="J11" s="198" t="s">
        <v>69</v>
      </c>
      <c r="K11" s="85">
        <f>'Formulaire inscription'!K11</f>
        <v>11</v>
      </c>
    </row>
    <row r="12" spans="1:12" ht="18.75" customHeight="1" x14ac:dyDescent="0.25">
      <c r="A12" s="327"/>
      <c r="B12" s="250"/>
      <c r="C12" s="251"/>
      <c r="D12" s="172"/>
      <c r="E12" s="173"/>
      <c r="F12" s="16"/>
      <c r="G12" s="16"/>
      <c r="H12" s="200"/>
      <c r="I12" s="17"/>
      <c r="J12" s="198"/>
      <c r="K12" s="85"/>
    </row>
    <row r="13" spans="1:12" ht="18.75" customHeight="1" x14ac:dyDescent="0.25">
      <c r="A13" s="310" t="str">
        <f>CONCATENATE(" Junge im Jahr ",YEAR($K$1)-K13," oder ",YEAR($K$1)-K13-1)</f>
        <v xml:space="preserve"> Junge im Jahr 2015 oder 2014</v>
      </c>
      <c r="B13" s="311"/>
      <c r="C13" s="312"/>
      <c r="D13" s="172"/>
      <c r="E13" s="173"/>
      <c r="F13" s="16"/>
      <c r="G13" s="16"/>
      <c r="H13" s="200"/>
      <c r="I13" s="17"/>
      <c r="J13" s="198"/>
      <c r="K13" s="85">
        <f>'Formulaire inscription'!K13</f>
        <v>11</v>
      </c>
    </row>
    <row r="14" spans="1:12" ht="18.75" customHeight="1" thickBot="1" x14ac:dyDescent="0.3">
      <c r="A14" s="313"/>
      <c r="B14" s="314"/>
      <c r="C14" s="315"/>
      <c r="D14" s="155"/>
      <c r="E14" s="156"/>
      <c r="F14" s="18"/>
      <c r="G14" s="18"/>
      <c r="H14" s="201"/>
      <c r="I14" s="19"/>
      <c r="J14" s="198"/>
      <c r="K14" s="85"/>
    </row>
    <row r="15" spans="1:12" ht="18.75" customHeight="1" x14ac:dyDescent="0.25">
      <c r="A15" s="298" t="str">
        <f>CONCATENATE(" Tochter im Jahr ",YEAR($K$1)-K15," oder ",YEAR($K$1)-K15-1)</f>
        <v xml:space="preserve"> Tochter im Jahr 2013 oder 2012</v>
      </c>
      <c r="B15" s="299"/>
      <c r="C15" s="300"/>
      <c r="D15" s="153"/>
      <c r="E15" s="154"/>
      <c r="F15" s="20"/>
      <c r="G15" s="20"/>
      <c r="H15" s="335" t="s">
        <v>84</v>
      </c>
      <c r="I15" s="21"/>
      <c r="J15" s="148" t="s">
        <v>69</v>
      </c>
      <c r="K15" s="85">
        <f>'Formulaire inscription'!K15</f>
        <v>13</v>
      </c>
    </row>
    <row r="16" spans="1:12" ht="18.75" customHeight="1" x14ac:dyDescent="0.25">
      <c r="A16" s="301"/>
      <c r="B16" s="302"/>
      <c r="C16" s="303"/>
      <c r="D16" s="149"/>
      <c r="E16" s="150"/>
      <c r="F16" s="22"/>
      <c r="G16" s="22"/>
      <c r="H16" s="147"/>
      <c r="I16" s="23"/>
      <c r="J16" s="148"/>
      <c r="K16" s="85"/>
    </row>
    <row r="17" spans="1:11" ht="18.75" customHeight="1" x14ac:dyDescent="0.25">
      <c r="A17" s="286" t="str">
        <f>CONCATENATE(" Junge im Jahr ",YEAR($K$1)-K18," oder ",YEAR($K$1)-K18-1)</f>
        <v xml:space="preserve"> Junge im Jahr 2026 oder 2025</v>
      </c>
      <c r="B17" s="287"/>
      <c r="C17" s="288"/>
      <c r="D17" s="149"/>
      <c r="E17" s="150"/>
      <c r="F17" s="22"/>
      <c r="G17" s="22"/>
      <c r="H17" s="147"/>
      <c r="I17" s="23"/>
      <c r="J17" s="148"/>
      <c r="K17" s="85">
        <f>'Formulaire inscription'!K17</f>
        <v>13</v>
      </c>
    </row>
    <row r="18" spans="1:11" ht="18.75" customHeight="1" thickBot="1" x14ac:dyDescent="0.3">
      <c r="A18" s="289"/>
      <c r="B18" s="290"/>
      <c r="C18" s="291"/>
      <c r="D18" s="151"/>
      <c r="E18" s="152"/>
      <c r="F18" s="24"/>
      <c r="G18" s="24"/>
      <c r="H18" s="147"/>
      <c r="I18" s="25"/>
      <c r="J18" s="148"/>
      <c r="K18" s="85"/>
    </row>
    <row r="19" spans="1:11" ht="18.75" customHeight="1" x14ac:dyDescent="0.25">
      <c r="A19" s="262" t="str">
        <f>CONCATENATE(" Tochter im Jahr ",YEAR($K$1)-K19," oder ",YEAR($K$1)-K19-1)</f>
        <v xml:space="preserve"> Tochter im Jahr 2011 oder 2010</v>
      </c>
      <c r="B19" s="263"/>
      <c r="C19" s="264"/>
      <c r="D19" s="215"/>
      <c r="E19" s="216"/>
      <c r="F19" s="26"/>
      <c r="G19" s="26"/>
      <c r="H19" s="336" t="s">
        <v>85</v>
      </c>
      <c r="I19" s="61"/>
      <c r="J19" s="107" t="s">
        <v>69</v>
      </c>
      <c r="K19" s="85">
        <f>'Formulaire inscription'!K19</f>
        <v>15</v>
      </c>
    </row>
    <row r="20" spans="1:11" ht="18.75" customHeight="1" x14ac:dyDescent="0.25">
      <c r="A20" s="265"/>
      <c r="B20" s="266"/>
      <c r="C20" s="267"/>
      <c r="D20" s="217"/>
      <c r="E20" s="218"/>
      <c r="F20" s="62"/>
      <c r="G20" s="62"/>
      <c r="H20" s="192"/>
      <c r="I20" s="61"/>
      <c r="J20" s="107"/>
      <c r="K20" s="85"/>
    </row>
    <row r="21" spans="1:11" ht="18.75" customHeight="1" x14ac:dyDescent="0.25">
      <c r="A21" s="274" t="str">
        <f>CONCATENATE(" Tochter im Jahr ",YEAR($K$1)-K21," oder ",YEAR($K$1)-K21+1)</f>
        <v xml:space="preserve"> Tochter im Jahr 2011 oder 2012</v>
      </c>
      <c r="B21" s="275"/>
      <c r="C21" s="276"/>
      <c r="D21" s="219"/>
      <c r="E21" s="220"/>
      <c r="F21" s="60"/>
      <c r="G21" s="60"/>
      <c r="H21" s="192"/>
      <c r="I21" s="61"/>
      <c r="J21" s="107"/>
      <c r="K21" s="85">
        <f>'Formulaire inscription'!K21</f>
        <v>15</v>
      </c>
    </row>
    <row r="22" spans="1:11" ht="18.75" customHeight="1" thickBot="1" x14ac:dyDescent="0.3">
      <c r="A22" s="277"/>
      <c r="B22" s="278"/>
      <c r="C22" s="279"/>
      <c r="D22" s="221"/>
      <c r="E22" s="222"/>
      <c r="F22" s="27"/>
      <c r="G22" s="27"/>
      <c r="H22" s="193"/>
      <c r="I22" s="28"/>
      <c r="J22" s="108"/>
      <c r="K22" s="85"/>
    </row>
    <row r="23" spans="1:11" ht="27" customHeight="1" x14ac:dyDescent="0.25">
      <c r="A23" s="204" t="s">
        <v>89</v>
      </c>
      <c r="B23" s="205"/>
      <c r="C23" s="205"/>
      <c r="D23" s="205"/>
      <c r="E23" s="205"/>
      <c r="F23" s="205"/>
      <c r="G23" s="205"/>
      <c r="H23" s="205"/>
      <c r="I23" s="205"/>
      <c r="J23" s="206"/>
    </row>
    <row r="24" spans="1:11" ht="27.75" customHeight="1" x14ac:dyDescent="0.25">
      <c r="A24" s="207" t="s">
        <v>75</v>
      </c>
      <c r="B24" s="208"/>
      <c r="C24" s="208"/>
      <c r="D24" s="208"/>
      <c r="E24" s="208"/>
      <c r="F24" s="208"/>
      <c r="G24" s="208"/>
      <c r="H24" s="208"/>
      <c r="I24" s="208"/>
      <c r="J24" s="209"/>
    </row>
    <row r="25" spans="1:11" ht="27.75" customHeight="1" x14ac:dyDescent="0.25">
      <c r="A25" s="142" t="s">
        <v>16</v>
      </c>
      <c r="B25" s="143"/>
      <c r="C25" s="144"/>
      <c r="D25" s="140" t="s">
        <v>10</v>
      </c>
      <c r="E25" s="140"/>
      <c r="F25" s="29" t="s">
        <v>11</v>
      </c>
      <c r="G25" s="29" t="s">
        <v>28</v>
      </c>
      <c r="H25" s="29" t="s">
        <v>68</v>
      </c>
      <c r="I25" s="42" t="s">
        <v>36</v>
      </c>
      <c r="J25" s="41"/>
    </row>
    <row r="26" spans="1:11" ht="18.75" customHeight="1" x14ac:dyDescent="0.25">
      <c r="A26" s="145"/>
      <c r="B26" s="146"/>
      <c r="C26" s="146"/>
      <c r="D26" s="141"/>
      <c r="E26" s="141"/>
      <c r="F26" s="40"/>
      <c r="G26" s="40"/>
      <c r="H26" s="40">
        <v>1</v>
      </c>
      <c r="I26" s="43"/>
      <c r="J26" s="37"/>
    </row>
    <row r="27" spans="1:11" ht="18.75" customHeight="1" x14ac:dyDescent="0.25">
      <c r="A27" s="145"/>
      <c r="B27" s="146"/>
      <c r="C27" s="146"/>
      <c r="D27" s="141"/>
      <c r="E27" s="141"/>
      <c r="F27" s="40"/>
      <c r="G27" s="40"/>
      <c r="H27" s="40">
        <v>2</v>
      </c>
      <c r="I27" s="43"/>
      <c r="J27" s="37"/>
    </row>
    <row r="28" spans="1:11" ht="18.75" customHeight="1" x14ac:dyDescent="0.25">
      <c r="A28" s="145"/>
      <c r="B28" s="146"/>
      <c r="C28" s="146"/>
      <c r="D28" s="141"/>
      <c r="E28" s="141"/>
      <c r="F28" s="40"/>
      <c r="G28" s="40"/>
      <c r="H28" s="40">
        <v>3</v>
      </c>
      <c r="I28" s="49"/>
      <c r="J28" s="37"/>
    </row>
    <row r="29" spans="1:11" ht="18.75" customHeight="1" x14ac:dyDescent="0.25">
      <c r="A29" s="145"/>
      <c r="B29" s="146"/>
      <c r="C29" s="146"/>
      <c r="D29" s="141"/>
      <c r="E29" s="141"/>
      <c r="F29" s="40"/>
      <c r="G29" s="40"/>
      <c r="H29" s="40">
        <v>4</v>
      </c>
      <c r="I29" s="50"/>
      <c r="J29" s="34"/>
    </row>
    <row r="30" spans="1:11" ht="28.5" customHeight="1" x14ac:dyDescent="0.25">
      <c r="A30" s="83" t="s">
        <v>13</v>
      </c>
      <c r="B30" s="84"/>
      <c r="C30" s="84"/>
      <c r="D30" s="84"/>
      <c r="E30" s="84"/>
      <c r="F30" s="84"/>
      <c r="G30" s="84"/>
      <c r="H30" s="31"/>
      <c r="I30" s="31"/>
      <c r="J30" s="32"/>
    </row>
    <row r="31" spans="1:11" ht="28.5" customHeight="1" x14ac:dyDescent="0.25">
      <c r="A31" s="3"/>
      <c r="B31" s="210" t="s">
        <v>10</v>
      </c>
      <c r="C31" s="210"/>
      <c r="D31" s="210"/>
      <c r="E31" s="210"/>
      <c r="F31" s="74" t="s">
        <v>12</v>
      </c>
      <c r="G31" s="76"/>
      <c r="H31" s="33"/>
      <c r="I31" s="143" t="s">
        <v>45</v>
      </c>
      <c r="J31" s="184"/>
    </row>
    <row r="32" spans="1:11" ht="18" customHeight="1" x14ac:dyDescent="0.25">
      <c r="A32" s="3"/>
      <c r="B32" s="77"/>
      <c r="C32" s="78"/>
      <c r="D32" s="78"/>
      <c r="E32" s="78"/>
      <c r="F32" s="77"/>
      <c r="G32" s="79"/>
      <c r="H32" s="36"/>
      <c r="I32" s="143"/>
      <c r="J32" s="184"/>
    </row>
    <row r="33" spans="1:10" ht="18" customHeight="1" x14ac:dyDescent="0.25">
      <c r="A33" s="3"/>
      <c r="B33" s="77"/>
      <c r="C33" s="78"/>
      <c r="D33" s="78"/>
      <c r="E33" s="78"/>
      <c r="F33" s="77"/>
      <c r="G33" s="79"/>
      <c r="H33" s="36"/>
      <c r="I33" s="182" t="s">
        <v>40</v>
      </c>
      <c r="J33" s="183"/>
    </row>
    <row r="34" spans="1:10" ht="18" customHeight="1" x14ac:dyDescent="0.25">
      <c r="A34" s="3"/>
      <c r="B34" s="77"/>
      <c r="C34" s="78"/>
      <c r="D34" s="78"/>
      <c r="E34" s="78"/>
      <c r="F34" s="77"/>
      <c r="G34" s="79"/>
      <c r="H34" s="36"/>
      <c r="I34" s="182" t="s">
        <v>41</v>
      </c>
      <c r="J34" s="183"/>
    </row>
    <row r="35" spans="1:10" ht="18" customHeight="1" x14ac:dyDescent="0.25">
      <c r="A35" s="3"/>
      <c r="B35" s="77"/>
      <c r="C35" s="78"/>
      <c r="D35" s="78"/>
      <c r="E35" s="78"/>
      <c r="F35" s="77"/>
      <c r="G35" s="79"/>
      <c r="H35" s="39"/>
      <c r="I35" s="182"/>
      <c r="J35" s="183"/>
    </row>
    <row r="36" spans="1:10" ht="22.5" customHeight="1" x14ac:dyDescent="0.25">
      <c r="A36" s="185" t="s">
        <v>14</v>
      </c>
      <c r="B36" s="186"/>
      <c r="C36" s="186"/>
      <c r="D36" s="186"/>
      <c r="E36" s="186"/>
      <c r="F36" s="186"/>
      <c r="G36" s="186"/>
      <c r="H36" s="186"/>
      <c r="I36" s="186"/>
      <c r="J36" s="187"/>
    </row>
    <row r="37" spans="1:10" ht="18" customHeight="1" x14ac:dyDescent="0.25">
      <c r="A37" s="131" t="s">
        <v>10</v>
      </c>
      <c r="B37" s="132"/>
      <c r="C37" s="132"/>
      <c r="D37" s="133"/>
      <c r="E37" s="175" t="s">
        <v>2</v>
      </c>
      <c r="F37" s="132"/>
      <c r="G37" s="132"/>
      <c r="H37" s="132"/>
      <c r="I37" s="132"/>
      <c r="J37" s="176"/>
    </row>
    <row r="38" spans="1:10" x14ac:dyDescent="0.25">
      <c r="A38" s="212"/>
      <c r="B38" s="213"/>
      <c r="C38" s="213"/>
      <c r="D38" s="214"/>
      <c r="E38" s="179"/>
      <c r="F38" s="180"/>
      <c r="G38" s="180"/>
      <c r="H38" s="180"/>
      <c r="I38" s="180"/>
      <c r="J38" s="181"/>
    </row>
    <row r="39" spans="1:10" x14ac:dyDescent="0.25">
      <c r="A39" s="131" t="s">
        <v>23</v>
      </c>
      <c r="B39" s="132"/>
      <c r="C39" s="132"/>
      <c r="D39" s="132"/>
      <c r="E39" s="133"/>
      <c r="F39" s="175" t="s">
        <v>15</v>
      </c>
      <c r="G39" s="132"/>
      <c r="H39" s="132"/>
      <c r="I39" s="132"/>
      <c r="J39" s="176"/>
    </row>
    <row r="40" spans="1:10" x14ac:dyDescent="0.25">
      <c r="A40" s="212"/>
      <c r="B40" s="213"/>
      <c r="C40" s="213"/>
      <c r="D40" s="213"/>
      <c r="E40" s="213"/>
      <c r="F40" s="177"/>
      <c r="G40" s="135"/>
      <c r="H40" s="135"/>
      <c r="I40" s="135"/>
      <c r="J40" s="178"/>
    </row>
    <row r="41" spans="1:10" ht="20.25" customHeight="1" x14ac:dyDescent="0.25">
      <c r="A41" s="80" t="str">
        <f>CONCATENATE("Einzusenden bis spätestens 10 Oktober ",YEAR(K1)," an folgende Adresse")</f>
        <v>Einzusenden bis spätestens 10 Oktober 2026 an folgende Adresse</v>
      </c>
      <c r="B41" s="81"/>
      <c r="C41" s="81"/>
      <c r="D41" s="81"/>
      <c r="E41" s="81"/>
      <c r="F41" s="81"/>
      <c r="G41" s="81"/>
      <c r="H41" s="44"/>
      <c r="I41" s="44"/>
      <c r="J41" s="45"/>
    </row>
    <row r="42" spans="1:10" ht="18.75" customHeight="1" x14ac:dyDescent="0.25">
      <c r="A42" s="137" t="s">
        <v>87</v>
      </c>
      <c r="B42" s="138"/>
      <c r="C42" s="138"/>
      <c r="D42" s="138"/>
      <c r="E42" s="138"/>
      <c r="F42" s="138"/>
      <c r="G42" s="138"/>
      <c r="H42" s="46"/>
      <c r="I42" s="46"/>
      <c r="J42" s="47"/>
    </row>
    <row r="43" spans="1:10" ht="16.5" customHeight="1" thickBot="1" x14ac:dyDescent="0.3">
      <c r="A43" s="5" t="s">
        <v>20</v>
      </c>
      <c r="B43" s="211" t="s">
        <v>78</v>
      </c>
      <c r="C43" s="211"/>
      <c r="D43" s="211"/>
      <c r="E43" s="6" t="s">
        <v>22</v>
      </c>
      <c r="F43" s="8" t="s">
        <v>86</v>
      </c>
      <c r="G43" s="8"/>
      <c r="H43" s="8"/>
      <c r="I43" s="8"/>
      <c r="J43" s="9"/>
    </row>
  </sheetData>
  <sheetProtection algorithmName="SHA-512" hashValue="/rkY02uEOrbF42/GSNuJzHeFpggX8axnqvCMiBMjSWZmSLegePmi3Ml82te9kx1gJpd+Fen/82lNejPyR2Hw7g==" saltValue="EXYWB1Y7Clsi2g//zY2ZXg==" spinCount="100000" sheet="1" objects="1" scenarios="1"/>
  <mergeCells count="85">
    <mergeCell ref="A19:C20"/>
    <mergeCell ref="A21:C22"/>
    <mergeCell ref="A15:C16"/>
    <mergeCell ref="A17:C18"/>
    <mergeCell ref="D9:E9"/>
    <mergeCell ref="D10:E10"/>
    <mergeCell ref="K13:K14"/>
    <mergeCell ref="K15:K16"/>
    <mergeCell ref="K17:K18"/>
    <mergeCell ref="K19:K20"/>
    <mergeCell ref="K21:K22"/>
    <mergeCell ref="K7:K8"/>
    <mergeCell ref="K9:K10"/>
    <mergeCell ref="K11:K12"/>
    <mergeCell ref="A7:C8"/>
    <mergeCell ref="A9:C10"/>
    <mergeCell ref="A11:C12"/>
    <mergeCell ref="H19:H22"/>
    <mergeCell ref="J19:J22"/>
    <mergeCell ref="H7:H10"/>
    <mergeCell ref="J7:J10"/>
    <mergeCell ref="D19:E19"/>
    <mergeCell ref="D20:E20"/>
    <mergeCell ref="D21:E21"/>
    <mergeCell ref="D22:E22"/>
    <mergeCell ref="D15:E15"/>
    <mergeCell ref="A41:G41"/>
    <mergeCell ref="A42:G42"/>
    <mergeCell ref="B43:D43"/>
    <mergeCell ref="F31:G31"/>
    <mergeCell ref="F32:G32"/>
    <mergeCell ref="F33:G33"/>
    <mergeCell ref="F34:G34"/>
    <mergeCell ref="F35:G35"/>
    <mergeCell ref="A38:D38"/>
    <mergeCell ref="E38:J38"/>
    <mergeCell ref="A39:E39"/>
    <mergeCell ref="F39:J39"/>
    <mergeCell ref="A40:E40"/>
    <mergeCell ref="F40:J40"/>
    <mergeCell ref="B34:E34"/>
    <mergeCell ref="I34:J35"/>
    <mergeCell ref="B35:E35"/>
    <mergeCell ref="A36:J36"/>
    <mergeCell ref="A37:D37"/>
    <mergeCell ref="E37:J37"/>
    <mergeCell ref="I31:J32"/>
    <mergeCell ref="B32:E32"/>
    <mergeCell ref="B33:E33"/>
    <mergeCell ref="I33:J33"/>
    <mergeCell ref="B31:E31"/>
    <mergeCell ref="A30:G30"/>
    <mergeCell ref="A27:C27"/>
    <mergeCell ref="D27:E27"/>
    <mergeCell ref="A28:C28"/>
    <mergeCell ref="D28:E28"/>
    <mergeCell ref="A29:C29"/>
    <mergeCell ref="D29:E29"/>
    <mergeCell ref="A23:J23"/>
    <mergeCell ref="A24:J24"/>
    <mergeCell ref="A25:C25"/>
    <mergeCell ref="D25:E25"/>
    <mergeCell ref="A26:C26"/>
    <mergeCell ref="D26:E26"/>
    <mergeCell ref="H15:H18"/>
    <mergeCell ref="J15:J18"/>
    <mergeCell ref="D16:E16"/>
    <mergeCell ref="D17:E17"/>
    <mergeCell ref="D18:E18"/>
    <mergeCell ref="D11:E11"/>
    <mergeCell ref="H11:H14"/>
    <mergeCell ref="J11:J14"/>
    <mergeCell ref="D12:E12"/>
    <mergeCell ref="D13:E13"/>
    <mergeCell ref="D14:E14"/>
    <mergeCell ref="A13:C14"/>
    <mergeCell ref="D7:E7"/>
    <mergeCell ref="D8:E8"/>
    <mergeCell ref="B1:H1"/>
    <mergeCell ref="A3:J3"/>
    <mergeCell ref="A4:J4"/>
    <mergeCell ref="A5:J5"/>
    <mergeCell ref="A6:C6"/>
    <mergeCell ref="D6:E6"/>
    <mergeCell ref="B2:H2"/>
  </mergeCells>
  <hyperlinks>
    <hyperlink ref="B43" r:id="rId1" xr:uid="{2D988663-203B-4226-BF2F-11BFFA643228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2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Zone combinée 1">
              <controlPr defaultSize="0" autoLine="0" autoPict="0">
                <anchor moveWithCells="1">
                  <from>
                    <xdr:col>8</xdr:col>
                    <xdr:colOff>0</xdr:colOff>
                    <xdr:row>12</xdr:row>
                    <xdr:rowOff>9525</xdr:rowOff>
                  </from>
                  <to>
                    <xdr:col>8</xdr:col>
                    <xdr:colOff>514350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Drop Down 13">
              <controlPr defaultSize="0" autoLine="0" autoPict="0">
                <anchor moveWithCells="1">
                  <from>
                    <xdr:col>8</xdr:col>
                    <xdr:colOff>0</xdr:colOff>
                    <xdr:row>13</xdr:row>
                    <xdr:rowOff>9525</xdr:rowOff>
                  </from>
                  <to>
                    <xdr:col>8</xdr:col>
                    <xdr:colOff>514350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Drop Down 14">
              <controlPr defaultSize="0" autoLine="0" autoPict="0">
                <anchor moveWithCells="1">
                  <from>
                    <xdr:col>8</xdr:col>
                    <xdr:colOff>0</xdr:colOff>
                    <xdr:row>14</xdr:row>
                    <xdr:rowOff>9525</xdr:rowOff>
                  </from>
                  <to>
                    <xdr:col>8</xdr:col>
                    <xdr:colOff>514350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Drop Down 15">
              <controlPr defaultSize="0" autoLine="0" autoPict="0">
                <anchor moveWithCells="1">
                  <from>
                    <xdr:col>8</xdr:col>
                    <xdr:colOff>0</xdr:colOff>
                    <xdr:row>17</xdr:row>
                    <xdr:rowOff>9525</xdr:rowOff>
                  </from>
                  <to>
                    <xdr:col>8</xdr:col>
                    <xdr:colOff>514350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Drop Down 16">
              <controlPr defaultSize="0" autoLine="0" autoPict="0">
                <anchor moveWithCells="1">
                  <from>
                    <xdr:col>8</xdr:col>
                    <xdr:colOff>0</xdr:colOff>
                    <xdr:row>20</xdr:row>
                    <xdr:rowOff>9525</xdr:rowOff>
                  </from>
                  <to>
                    <xdr:col>8</xdr:col>
                    <xdr:colOff>514350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Drop Down 17">
              <controlPr defaultSize="0" autoLine="0" autoPict="0">
                <anchor moveWithCells="1">
                  <from>
                    <xdr:col>8</xdr:col>
                    <xdr:colOff>0</xdr:colOff>
                    <xdr:row>21</xdr:row>
                    <xdr:rowOff>9525</xdr:rowOff>
                  </from>
                  <to>
                    <xdr:col>8</xdr:col>
                    <xdr:colOff>514350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Drop Down 7">
              <controlPr defaultSize="0" autoLine="0" autoPict="0">
                <anchor moveWithCells="1">
                  <from>
                    <xdr:col>8</xdr:col>
                    <xdr:colOff>0</xdr:colOff>
                    <xdr:row>6</xdr:row>
                    <xdr:rowOff>9525</xdr:rowOff>
                  </from>
                  <to>
                    <xdr:col>8</xdr:col>
                    <xdr:colOff>514350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2" name="Drop Down 8">
              <controlPr defaultSize="0" autoLine="0" autoPict="0">
                <anchor moveWithCells="1">
                  <from>
                    <xdr:col>8</xdr:col>
                    <xdr:colOff>0</xdr:colOff>
                    <xdr:row>10</xdr:row>
                    <xdr:rowOff>9525</xdr:rowOff>
                  </from>
                  <to>
                    <xdr:col>8</xdr:col>
                    <xdr:colOff>514350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3" name="Drop Down 9">
              <controlPr defaultSize="0" autoLine="0" autoPict="0">
                <anchor moveWithCells="1">
                  <from>
                    <xdr:col>8</xdr:col>
                    <xdr:colOff>0</xdr:colOff>
                    <xdr:row>7</xdr:row>
                    <xdr:rowOff>9525</xdr:rowOff>
                  </from>
                  <to>
                    <xdr:col>8</xdr:col>
                    <xdr:colOff>514350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4" name="Drop Down 10">
              <controlPr defaultSize="0" autoLine="0" autoPict="0">
                <anchor moveWithCells="1">
                  <from>
                    <xdr:col>8</xdr:col>
                    <xdr:colOff>0</xdr:colOff>
                    <xdr:row>11</xdr:row>
                    <xdr:rowOff>9525</xdr:rowOff>
                  </from>
                  <to>
                    <xdr:col>8</xdr:col>
                    <xdr:colOff>514350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5" name="Drop Down 11">
              <controlPr defaultSize="0" autoLine="0" autoPict="0">
                <anchor moveWithCells="1">
                  <from>
                    <xdr:col>8</xdr:col>
                    <xdr:colOff>0</xdr:colOff>
                    <xdr:row>15</xdr:row>
                    <xdr:rowOff>9525</xdr:rowOff>
                  </from>
                  <to>
                    <xdr:col>8</xdr:col>
                    <xdr:colOff>514350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6" name="Drop Down 12">
              <controlPr defaultSize="0" autoLine="0" autoPict="0">
                <anchor moveWithCells="1">
                  <from>
                    <xdr:col>8</xdr:col>
                    <xdr:colOff>0</xdr:colOff>
                    <xdr:row>16</xdr:row>
                    <xdr:rowOff>9525</xdr:rowOff>
                  </from>
                  <to>
                    <xdr:col>8</xdr:col>
                    <xdr:colOff>514350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7" name="Drop Down 13">
              <controlPr defaultSize="0" autoLine="0" autoPict="0">
                <anchor moveWithCells="1">
                  <from>
                    <xdr:col>8</xdr:col>
                    <xdr:colOff>0</xdr:colOff>
                    <xdr:row>25</xdr:row>
                    <xdr:rowOff>9525</xdr:rowOff>
                  </from>
                  <to>
                    <xdr:col>8</xdr:col>
                    <xdr:colOff>514350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8" name="Drop Down 14">
              <controlPr defaultSize="0" autoLine="0" autoPict="0">
                <anchor moveWithCells="1">
                  <from>
                    <xdr:col>8</xdr:col>
                    <xdr:colOff>0</xdr:colOff>
                    <xdr:row>26</xdr:row>
                    <xdr:rowOff>9525</xdr:rowOff>
                  </from>
                  <to>
                    <xdr:col>8</xdr:col>
                    <xdr:colOff>514350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9" name="Drop Down 15">
              <controlPr defaultSize="0" autoLine="0" autoPict="0">
                <anchor moveWithCells="1">
                  <from>
                    <xdr:col>8</xdr:col>
                    <xdr:colOff>0</xdr:colOff>
                    <xdr:row>27</xdr:row>
                    <xdr:rowOff>9525</xdr:rowOff>
                  </from>
                  <to>
                    <xdr:col>8</xdr:col>
                    <xdr:colOff>514350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20" name="Drop Down 16">
              <controlPr defaultSize="0" autoLine="0" autoPict="0">
                <anchor moveWithCells="1">
                  <from>
                    <xdr:col>8</xdr:col>
                    <xdr:colOff>0</xdr:colOff>
                    <xdr:row>28</xdr:row>
                    <xdr:rowOff>9525</xdr:rowOff>
                  </from>
                  <to>
                    <xdr:col>8</xdr:col>
                    <xdr:colOff>514350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1" name="Drop Down 19">
              <controlPr defaultSize="0" autoLine="0" autoPict="0">
                <anchor moveWithCells="1">
                  <from>
                    <xdr:col>8</xdr:col>
                    <xdr:colOff>0</xdr:colOff>
                    <xdr:row>18</xdr:row>
                    <xdr:rowOff>9525</xdr:rowOff>
                  </from>
                  <to>
                    <xdr:col>8</xdr:col>
                    <xdr:colOff>514350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2" name="Drop Down 20">
              <controlPr defaultSize="0" autoLine="0" autoPict="0">
                <anchor moveWithCells="1">
                  <from>
                    <xdr:col>8</xdr:col>
                    <xdr:colOff>0</xdr:colOff>
                    <xdr:row>19</xdr:row>
                    <xdr:rowOff>9525</xdr:rowOff>
                  </from>
                  <to>
                    <xdr:col>8</xdr:col>
                    <xdr:colOff>514350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3" name="Drop Down 21">
              <controlPr defaultSize="0" autoLine="0" autoPict="0">
                <anchor moveWithCells="1">
                  <from>
                    <xdr:col>8</xdr:col>
                    <xdr:colOff>0</xdr:colOff>
                    <xdr:row>8</xdr:row>
                    <xdr:rowOff>9525</xdr:rowOff>
                  </from>
                  <to>
                    <xdr:col>8</xdr:col>
                    <xdr:colOff>514350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4" name="Drop Down 22">
              <controlPr defaultSize="0" autoLine="0" autoPict="0">
                <anchor moveWithCells="1">
                  <from>
                    <xdr:col>8</xdr:col>
                    <xdr:colOff>0</xdr:colOff>
                    <xdr:row>9</xdr:row>
                    <xdr:rowOff>9525</xdr:rowOff>
                  </from>
                  <to>
                    <xdr:col>8</xdr:col>
                    <xdr:colOff>514350</xdr:colOff>
                    <xdr:row>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876EA-0E70-4B87-844A-2BBFD19AAF8D}">
  <sheetPr>
    <pageSetUpPr fitToPage="1"/>
  </sheetPr>
  <dimension ref="A1:L43"/>
  <sheetViews>
    <sheetView workbookViewId="0">
      <selection activeCell="D7" sqref="D7:E7"/>
    </sheetView>
  </sheetViews>
  <sheetFormatPr baseColWidth="10" defaultColWidth="11" defaultRowHeight="15.75" x14ac:dyDescent="0.25"/>
  <cols>
    <col min="1" max="1" width="8.625" style="1" customWidth="1"/>
    <col min="2" max="2" width="10.625" style="1" customWidth="1"/>
    <col min="3" max="3" width="9.375" style="1" customWidth="1"/>
    <col min="4" max="4" width="17.625" style="1" customWidth="1"/>
    <col min="5" max="5" width="11.75" style="1" customWidth="1"/>
    <col min="6" max="6" width="6.875" style="1" customWidth="1"/>
    <col min="7" max="7" width="13.25" style="1" customWidth="1"/>
    <col min="8" max="8" width="10.75" style="1" customWidth="1"/>
    <col min="9" max="9" width="6.875" style="1" customWidth="1"/>
    <col min="10" max="10" width="10.875" style="1" customWidth="1"/>
    <col min="11" max="11" width="11" style="1" hidden="1" customWidth="1"/>
    <col min="12" max="12" width="11" style="1" customWidth="1"/>
    <col min="13" max="16384" width="11" style="1"/>
  </cols>
  <sheetData>
    <row r="1" spans="1:12" ht="45" customHeight="1" x14ac:dyDescent="0.35">
      <c r="A1" s="337"/>
      <c r="B1" s="202" t="s">
        <v>81</v>
      </c>
      <c r="C1" s="202"/>
      <c r="D1" s="202"/>
      <c r="E1" s="202"/>
      <c r="F1" s="202"/>
      <c r="G1" s="202"/>
      <c r="H1" s="202"/>
      <c r="I1" s="51"/>
      <c r="J1" s="52"/>
      <c r="K1" s="1">
        <f>'Formulaire inscription'!K1</f>
        <v>46326</v>
      </c>
    </row>
    <row r="2" spans="1:12" ht="45" customHeight="1" x14ac:dyDescent="0.25">
      <c r="A2" s="3"/>
      <c r="B2" s="203" t="str">
        <f>CONCATENATE(TEXT(K1,"jj/mm/aaaa")," en ",TEXT(K1+1,"jj/mm/aaaa"))</f>
        <v>31/10/2026 en 01/11/2026</v>
      </c>
      <c r="C2" s="203"/>
      <c r="D2" s="203"/>
      <c r="E2" s="203"/>
      <c r="F2" s="203"/>
      <c r="G2" s="203"/>
      <c r="H2" s="203"/>
      <c r="I2" s="54"/>
      <c r="J2" s="55"/>
    </row>
    <row r="3" spans="1:12" ht="22.9" customHeight="1" thickBot="1" x14ac:dyDescent="0.3">
      <c r="A3" s="157" t="s">
        <v>77</v>
      </c>
      <c r="B3" s="158"/>
      <c r="C3" s="158"/>
      <c r="D3" s="158"/>
      <c r="E3" s="158"/>
      <c r="F3" s="158"/>
      <c r="G3" s="158"/>
      <c r="H3" s="158"/>
      <c r="I3" s="158"/>
      <c r="J3" s="159"/>
    </row>
    <row r="4" spans="1:12" ht="25.15" customHeight="1" thickBot="1" x14ac:dyDescent="0.3">
      <c r="A4" s="160"/>
      <c r="B4" s="161"/>
      <c r="C4" s="161"/>
      <c r="D4" s="161"/>
      <c r="E4" s="161"/>
      <c r="F4" s="161"/>
      <c r="G4" s="161"/>
      <c r="H4" s="161"/>
      <c r="I4" s="161"/>
      <c r="J4" s="162"/>
    </row>
    <row r="5" spans="1:12" ht="22.9" customHeight="1" thickBot="1" x14ac:dyDescent="0.3">
      <c r="A5" s="163" t="s">
        <v>42</v>
      </c>
      <c r="B5" s="164"/>
      <c r="C5" s="164"/>
      <c r="D5" s="164"/>
      <c r="E5" s="164"/>
      <c r="F5" s="164"/>
      <c r="G5" s="164"/>
      <c r="H5" s="164"/>
      <c r="I5" s="164"/>
      <c r="J5" s="165"/>
    </row>
    <row r="6" spans="1:12" ht="31.5" customHeight="1" thickBot="1" x14ac:dyDescent="0.3">
      <c r="A6" s="223" t="s">
        <v>48</v>
      </c>
      <c r="B6" s="224"/>
      <c r="C6" s="225"/>
      <c r="D6" s="226" t="s">
        <v>43</v>
      </c>
      <c r="E6" s="226"/>
      <c r="F6" s="65" t="s">
        <v>11</v>
      </c>
      <c r="G6" s="66" t="s">
        <v>49</v>
      </c>
      <c r="H6" s="67"/>
      <c r="I6" s="4" t="s">
        <v>36</v>
      </c>
      <c r="J6" s="30"/>
    </row>
    <row r="7" spans="1:12" ht="18.75" customHeight="1" x14ac:dyDescent="0.25">
      <c r="A7" s="324" t="str">
        <f>CONCATENATE("meijes - geboren in ",YEAR($K$1)-K7," of daarna")</f>
        <v>meijes - geboren in 2017 of daarna</v>
      </c>
      <c r="B7" s="232"/>
      <c r="C7" s="233"/>
      <c r="D7" s="166"/>
      <c r="E7" s="167"/>
      <c r="F7" s="11"/>
      <c r="G7" s="12"/>
      <c r="H7" s="333" t="s">
        <v>83</v>
      </c>
      <c r="I7" s="13"/>
      <c r="J7" s="199" t="s">
        <v>66</v>
      </c>
      <c r="K7" s="1">
        <f>'Formulaire inscription'!K7</f>
        <v>9</v>
      </c>
      <c r="L7" s="7"/>
    </row>
    <row r="8" spans="1:12" ht="18.75" customHeight="1" x14ac:dyDescent="0.25">
      <c r="A8" s="325"/>
      <c r="B8" s="234"/>
      <c r="C8" s="235"/>
      <c r="D8" s="168"/>
      <c r="E8" s="169"/>
      <c r="F8" s="63"/>
      <c r="G8" s="63"/>
      <c r="H8" s="196"/>
      <c r="I8" s="64"/>
      <c r="J8" s="199"/>
      <c r="L8" s="7"/>
    </row>
    <row r="9" spans="1:12" ht="18.75" customHeight="1" x14ac:dyDescent="0.25">
      <c r="A9" s="242" t="str">
        <f>CONCATENATE("Jongen - geboren in ",YEAR($K$1)-K9," of daarna")</f>
        <v>Jongen - geboren in 2017 of daarna</v>
      </c>
      <c r="B9" s="243"/>
      <c r="C9" s="244"/>
      <c r="D9" s="168"/>
      <c r="E9" s="169"/>
      <c r="F9" s="63"/>
      <c r="G9" s="63"/>
      <c r="H9" s="196"/>
      <c r="I9" s="64"/>
      <c r="J9" s="199"/>
      <c r="K9" s="1">
        <f>'Formulaire inscription'!K9</f>
        <v>9</v>
      </c>
      <c r="L9" s="7"/>
    </row>
    <row r="10" spans="1:12" ht="18.75" customHeight="1" thickBot="1" x14ac:dyDescent="0.3">
      <c r="A10" s="245"/>
      <c r="B10" s="246"/>
      <c r="C10" s="247"/>
      <c r="D10" s="340"/>
      <c r="E10" s="341"/>
      <c r="F10" s="14"/>
      <c r="G10" s="14"/>
      <c r="H10" s="197"/>
      <c r="I10" s="15"/>
      <c r="J10" s="199"/>
      <c r="L10" s="7"/>
    </row>
    <row r="11" spans="1:12" ht="18.75" customHeight="1" x14ac:dyDescent="0.25">
      <c r="A11" s="331" t="str">
        <f>CONCATENATE("Meisje - geboren in ",YEAR($K$1)-K11," or ",YEAR($K$1)-K11+1)</f>
        <v>Meisje - geboren in 2015 or 2016</v>
      </c>
      <c r="B11" s="252"/>
      <c r="C11" s="253"/>
      <c r="D11" s="170"/>
      <c r="E11" s="171"/>
      <c r="F11" s="57"/>
      <c r="G11" s="57"/>
      <c r="H11" s="334" t="s">
        <v>82</v>
      </c>
      <c r="I11" s="58"/>
      <c r="J11" s="198" t="s">
        <v>66</v>
      </c>
      <c r="K11" s="85">
        <f>'Formulaire inscription'!K11</f>
        <v>11</v>
      </c>
    </row>
    <row r="12" spans="1:12" ht="18.75" customHeight="1" x14ac:dyDescent="0.25">
      <c r="A12" s="332"/>
      <c r="B12" s="254"/>
      <c r="C12" s="255"/>
      <c r="D12" s="172"/>
      <c r="E12" s="173"/>
      <c r="F12" s="16"/>
      <c r="G12" s="16"/>
      <c r="H12" s="200"/>
      <c r="I12" s="17"/>
      <c r="J12" s="198"/>
      <c r="K12" s="85"/>
    </row>
    <row r="13" spans="1:12" ht="18.75" customHeight="1" x14ac:dyDescent="0.25">
      <c r="A13" s="316" t="str">
        <f>CONCATENATE("Jongen - geboren in ",YEAR($K$1)-K13," or ",YEAR($K$1)-K13+1)</f>
        <v>Jongen - geboren in 2015 or 2016</v>
      </c>
      <c r="B13" s="317"/>
      <c r="C13" s="318"/>
      <c r="D13" s="172"/>
      <c r="E13" s="173"/>
      <c r="F13" s="16"/>
      <c r="G13" s="16"/>
      <c r="H13" s="200"/>
      <c r="I13" s="17"/>
      <c r="J13" s="198"/>
      <c r="K13" s="85">
        <f>'Formulaire inscription'!K13</f>
        <v>11</v>
      </c>
    </row>
    <row r="14" spans="1:12" ht="18.75" customHeight="1" thickBot="1" x14ac:dyDescent="0.3">
      <c r="A14" s="319"/>
      <c r="B14" s="320"/>
      <c r="C14" s="321"/>
      <c r="D14" s="155"/>
      <c r="E14" s="156"/>
      <c r="F14" s="18"/>
      <c r="G14" s="18"/>
      <c r="H14" s="201"/>
      <c r="I14" s="19"/>
      <c r="J14" s="198"/>
      <c r="K14" s="85"/>
    </row>
    <row r="15" spans="1:12" ht="18.75" customHeight="1" x14ac:dyDescent="0.25">
      <c r="A15" s="304" t="str">
        <f>CONCATENATE("Meisje - geboren in ",YEAR($K$1)-K15," or ",YEAR($K$1)-K15+1)</f>
        <v>Meisje - geboren in 2013 or 2014</v>
      </c>
      <c r="B15" s="305"/>
      <c r="C15" s="306"/>
      <c r="D15" s="153"/>
      <c r="E15" s="154"/>
      <c r="F15" s="20"/>
      <c r="G15" s="20"/>
      <c r="H15" s="335" t="s">
        <v>84</v>
      </c>
      <c r="I15" s="21"/>
      <c r="J15" s="148" t="s">
        <v>66</v>
      </c>
      <c r="K15" s="85">
        <f>'Formulaire inscription'!K15</f>
        <v>13</v>
      </c>
    </row>
    <row r="16" spans="1:12" ht="18.75" customHeight="1" x14ac:dyDescent="0.25">
      <c r="A16" s="307"/>
      <c r="B16" s="308"/>
      <c r="C16" s="309"/>
      <c r="D16" s="149"/>
      <c r="E16" s="150"/>
      <c r="F16" s="22"/>
      <c r="G16" s="22"/>
      <c r="H16" s="147"/>
      <c r="I16" s="23"/>
      <c r="J16" s="148"/>
      <c r="K16" s="85"/>
    </row>
    <row r="17" spans="1:11" ht="18.75" customHeight="1" x14ac:dyDescent="0.25">
      <c r="A17" s="292" t="str">
        <f>CONCATENATE("Jongen - geboren in ",YEAR($K$1)-K17," or ",YEAR($K$1)-K17+1)</f>
        <v>Jongen - geboren in 2013 or 2014</v>
      </c>
      <c r="B17" s="293"/>
      <c r="C17" s="294"/>
      <c r="D17" s="149"/>
      <c r="E17" s="150"/>
      <c r="F17" s="22"/>
      <c r="G17" s="22"/>
      <c r="H17" s="147"/>
      <c r="I17" s="23"/>
      <c r="J17" s="148"/>
      <c r="K17" s="85">
        <f>'Formulaire inscription'!K17</f>
        <v>13</v>
      </c>
    </row>
    <row r="18" spans="1:11" ht="18.75" customHeight="1" thickBot="1" x14ac:dyDescent="0.3">
      <c r="A18" s="295"/>
      <c r="B18" s="296"/>
      <c r="C18" s="297"/>
      <c r="D18" s="151"/>
      <c r="E18" s="152"/>
      <c r="F18" s="24"/>
      <c r="G18" s="24"/>
      <c r="H18" s="147"/>
      <c r="I18" s="25"/>
      <c r="J18" s="148"/>
      <c r="K18" s="85"/>
    </row>
    <row r="19" spans="1:11" ht="18.75" customHeight="1" x14ac:dyDescent="0.25">
      <c r="A19" s="268" t="str">
        <f>CONCATENATE("Meisje - geboren in ",YEAR($K$1)-K19," or ",YEAR($K$1)-K19+1)</f>
        <v>Meisje - geboren in 2011 or 2012</v>
      </c>
      <c r="B19" s="269"/>
      <c r="C19" s="270"/>
      <c r="D19" s="215"/>
      <c r="E19" s="216"/>
      <c r="F19" s="26"/>
      <c r="G19" s="26"/>
      <c r="H19" s="336" t="s">
        <v>85</v>
      </c>
      <c r="I19" s="59"/>
      <c r="J19" s="107" t="s">
        <v>66</v>
      </c>
      <c r="K19" s="85">
        <f>'Formulaire inscription'!K19</f>
        <v>15</v>
      </c>
    </row>
    <row r="20" spans="1:11" ht="18.75" customHeight="1" x14ac:dyDescent="0.25">
      <c r="A20" s="271"/>
      <c r="B20" s="272"/>
      <c r="C20" s="273"/>
      <c r="D20" s="217"/>
      <c r="E20" s="218"/>
      <c r="F20" s="62"/>
      <c r="G20" s="62"/>
      <c r="H20" s="192"/>
      <c r="I20" s="21"/>
      <c r="J20" s="107"/>
      <c r="K20" s="85"/>
    </row>
    <row r="21" spans="1:11" ht="18.75" customHeight="1" x14ac:dyDescent="0.25">
      <c r="A21" s="280" t="str">
        <f>CONCATENATE("Jongen - geboren in ",YEAR($K$1)-K21," or ",YEAR($K$1)-K21+1)</f>
        <v>Jongen - geboren in 2011 or 2012</v>
      </c>
      <c r="B21" s="281"/>
      <c r="C21" s="282"/>
      <c r="D21" s="219"/>
      <c r="E21" s="220"/>
      <c r="F21" s="60"/>
      <c r="G21" s="60"/>
      <c r="H21" s="192"/>
      <c r="I21" s="61"/>
      <c r="J21" s="107"/>
      <c r="K21" s="85">
        <f>'Formulaire inscription'!K21</f>
        <v>15</v>
      </c>
    </row>
    <row r="22" spans="1:11" ht="18.75" customHeight="1" thickBot="1" x14ac:dyDescent="0.3">
      <c r="A22" s="283"/>
      <c r="B22" s="284"/>
      <c r="C22" s="285"/>
      <c r="D22" s="221"/>
      <c r="E22" s="222"/>
      <c r="F22" s="27"/>
      <c r="G22" s="27"/>
      <c r="H22" s="193"/>
      <c r="I22" s="28"/>
      <c r="J22" s="108"/>
      <c r="K22" s="85"/>
    </row>
    <row r="23" spans="1:11" ht="27" customHeight="1" x14ac:dyDescent="0.25">
      <c r="A23" s="189" t="s">
        <v>88</v>
      </c>
      <c r="B23" s="190"/>
      <c r="C23" s="190"/>
      <c r="D23" s="190"/>
      <c r="E23" s="190"/>
      <c r="F23" s="190"/>
      <c r="G23" s="190"/>
      <c r="H23" s="190"/>
      <c r="I23" s="190"/>
      <c r="J23" s="191"/>
    </row>
    <row r="24" spans="1:11" ht="27.75" customHeight="1" x14ac:dyDescent="0.25">
      <c r="A24" s="71" t="s">
        <v>72</v>
      </c>
      <c r="B24" s="72"/>
      <c r="C24" s="72"/>
      <c r="D24" s="72"/>
      <c r="E24" s="72"/>
      <c r="F24" s="72"/>
      <c r="G24" s="72"/>
      <c r="H24" s="72"/>
      <c r="I24" s="72"/>
      <c r="J24" s="73"/>
    </row>
    <row r="25" spans="1:11" ht="27.75" customHeight="1" x14ac:dyDescent="0.25">
      <c r="A25" s="227" t="s">
        <v>48</v>
      </c>
      <c r="B25" s="75"/>
      <c r="C25" s="76"/>
      <c r="D25" s="210" t="s">
        <v>43</v>
      </c>
      <c r="E25" s="210"/>
      <c r="F25" s="10" t="s">
        <v>11</v>
      </c>
      <c r="G25" s="48" t="s">
        <v>49</v>
      </c>
      <c r="H25" s="29" t="s">
        <v>67</v>
      </c>
      <c r="I25" s="42" t="s">
        <v>36</v>
      </c>
      <c r="J25" s="41"/>
    </row>
    <row r="26" spans="1:11" ht="18.75" customHeight="1" x14ac:dyDescent="0.25">
      <c r="A26" s="145"/>
      <c r="B26" s="146"/>
      <c r="C26" s="146"/>
      <c r="D26" s="141"/>
      <c r="E26" s="141"/>
      <c r="F26" s="40"/>
      <c r="G26" s="40"/>
      <c r="H26" s="40">
        <v>1</v>
      </c>
      <c r="I26" s="43"/>
      <c r="J26" s="37"/>
    </row>
    <row r="27" spans="1:11" ht="18.75" customHeight="1" x14ac:dyDescent="0.25">
      <c r="A27" s="145"/>
      <c r="B27" s="146"/>
      <c r="C27" s="146"/>
      <c r="D27" s="141"/>
      <c r="E27" s="141"/>
      <c r="F27" s="40"/>
      <c r="G27" s="40"/>
      <c r="H27" s="40">
        <v>2</v>
      </c>
      <c r="I27" s="43"/>
      <c r="J27" s="37"/>
    </row>
    <row r="28" spans="1:11" ht="18.75" customHeight="1" x14ac:dyDescent="0.25">
      <c r="A28" s="145"/>
      <c r="B28" s="146"/>
      <c r="C28" s="146"/>
      <c r="D28" s="141"/>
      <c r="E28" s="141"/>
      <c r="F28" s="40"/>
      <c r="G28" s="40"/>
      <c r="H28" s="40">
        <v>3</v>
      </c>
      <c r="I28" s="49"/>
      <c r="J28" s="37"/>
    </row>
    <row r="29" spans="1:11" ht="18.75" customHeight="1" x14ac:dyDescent="0.25">
      <c r="A29" s="145"/>
      <c r="B29" s="146"/>
      <c r="C29" s="146"/>
      <c r="D29" s="141"/>
      <c r="E29" s="141"/>
      <c r="F29" s="40"/>
      <c r="G29" s="40"/>
      <c r="H29" s="40">
        <v>4</v>
      </c>
      <c r="I29" s="50"/>
      <c r="J29" s="34"/>
    </row>
    <row r="30" spans="1:11" ht="28.5" customHeight="1" x14ac:dyDescent="0.25">
      <c r="A30" s="83" t="s">
        <v>52</v>
      </c>
      <c r="B30" s="84"/>
      <c r="C30" s="84"/>
      <c r="D30" s="84"/>
      <c r="E30" s="84"/>
      <c r="F30" s="84"/>
      <c r="G30" s="84"/>
      <c r="H30" s="31"/>
      <c r="I30" s="31"/>
      <c r="J30" s="32"/>
    </row>
    <row r="31" spans="1:11" ht="28.5" customHeight="1" x14ac:dyDescent="0.25">
      <c r="A31" s="3"/>
      <c r="B31" s="210" t="s">
        <v>43</v>
      </c>
      <c r="C31" s="210"/>
      <c r="D31" s="210"/>
      <c r="E31" s="210"/>
      <c r="F31" s="74" t="s">
        <v>44</v>
      </c>
      <c r="G31" s="76"/>
      <c r="H31" s="33"/>
      <c r="I31" s="143" t="s">
        <v>54</v>
      </c>
      <c r="J31" s="184"/>
    </row>
    <row r="32" spans="1:11" ht="18" customHeight="1" x14ac:dyDescent="0.25">
      <c r="A32" s="3"/>
      <c r="B32" s="77"/>
      <c r="C32" s="78"/>
      <c r="D32" s="78"/>
      <c r="E32" s="78"/>
      <c r="F32" s="77"/>
      <c r="G32" s="79"/>
      <c r="H32" s="36"/>
      <c r="I32" s="143"/>
      <c r="J32" s="184"/>
    </row>
    <row r="33" spans="1:10" ht="18" customHeight="1" x14ac:dyDescent="0.25">
      <c r="A33" s="3"/>
      <c r="B33" s="77"/>
      <c r="C33" s="78"/>
      <c r="D33" s="78"/>
      <c r="E33" s="78"/>
      <c r="F33" s="77"/>
      <c r="G33" s="79"/>
      <c r="H33" s="36"/>
      <c r="I33" s="182" t="s">
        <v>40</v>
      </c>
      <c r="J33" s="183"/>
    </row>
    <row r="34" spans="1:10" ht="18" customHeight="1" x14ac:dyDescent="0.25">
      <c r="A34" s="3"/>
      <c r="B34" s="77"/>
      <c r="C34" s="78"/>
      <c r="D34" s="78"/>
      <c r="E34" s="78"/>
      <c r="F34" s="77"/>
      <c r="G34" s="79"/>
      <c r="H34" s="36"/>
      <c r="I34" s="182" t="s">
        <v>41</v>
      </c>
      <c r="J34" s="183"/>
    </row>
    <row r="35" spans="1:10" ht="18" customHeight="1" x14ac:dyDescent="0.25">
      <c r="A35" s="3"/>
      <c r="B35" s="77"/>
      <c r="C35" s="78"/>
      <c r="D35" s="78"/>
      <c r="E35" s="78"/>
      <c r="F35" s="77"/>
      <c r="G35" s="79"/>
      <c r="H35" s="39"/>
      <c r="I35" s="182"/>
      <c r="J35" s="183"/>
    </row>
    <row r="36" spans="1:10" ht="22.5" customHeight="1" x14ac:dyDescent="0.25">
      <c r="A36" s="185" t="s">
        <v>51</v>
      </c>
      <c r="B36" s="186"/>
      <c r="C36" s="186"/>
      <c r="D36" s="186"/>
      <c r="E36" s="186"/>
      <c r="F36" s="186"/>
      <c r="G36" s="186"/>
      <c r="H36" s="186"/>
      <c r="I36" s="186"/>
      <c r="J36" s="187"/>
    </row>
    <row r="37" spans="1:10" ht="18" customHeight="1" x14ac:dyDescent="0.25">
      <c r="A37" s="131" t="s">
        <v>43</v>
      </c>
      <c r="B37" s="132"/>
      <c r="C37" s="132"/>
      <c r="D37" s="133"/>
      <c r="E37" s="175" t="s">
        <v>2</v>
      </c>
      <c r="F37" s="132"/>
      <c r="G37" s="132"/>
      <c r="H37" s="132"/>
      <c r="I37" s="132"/>
      <c r="J37" s="176"/>
    </row>
    <row r="38" spans="1:10" x14ac:dyDescent="0.25">
      <c r="A38" s="212"/>
      <c r="B38" s="213"/>
      <c r="C38" s="213"/>
      <c r="D38" s="214"/>
      <c r="E38" s="179"/>
      <c r="F38" s="180"/>
      <c r="G38" s="180"/>
      <c r="H38" s="180"/>
      <c r="I38" s="180"/>
      <c r="J38" s="181"/>
    </row>
    <row r="39" spans="1:10" x14ac:dyDescent="0.25">
      <c r="A39" s="131" t="s">
        <v>46</v>
      </c>
      <c r="B39" s="132"/>
      <c r="C39" s="132"/>
      <c r="D39" s="132"/>
      <c r="E39" s="133"/>
      <c r="F39" s="175" t="s">
        <v>47</v>
      </c>
      <c r="G39" s="132"/>
      <c r="H39" s="132"/>
      <c r="I39" s="132"/>
      <c r="J39" s="176"/>
    </row>
    <row r="40" spans="1:10" x14ac:dyDescent="0.25">
      <c r="A40" s="212"/>
      <c r="B40" s="213"/>
      <c r="C40" s="213"/>
      <c r="D40" s="213"/>
      <c r="E40" s="213"/>
      <c r="F40" s="177"/>
      <c r="G40" s="135"/>
      <c r="H40" s="135"/>
      <c r="I40" s="135"/>
      <c r="J40" s="178"/>
    </row>
    <row r="41" spans="1:10" ht="20.25" customHeight="1" x14ac:dyDescent="0.25">
      <c r="A41" s="80" t="str">
        <f>CONCATENATE("Teruggestuurd voor 10 oktober ",YEAR(K1),"  naar het volgende adres")</f>
        <v>Teruggestuurd voor 10 oktober 2026  naar het volgende adres</v>
      </c>
      <c r="B41" s="81"/>
      <c r="C41" s="81"/>
      <c r="D41" s="81"/>
      <c r="E41" s="81"/>
      <c r="F41" s="81"/>
      <c r="G41" s="81"/>
      <c r="H41" s="44"/>
      <c r="I41" s="44"/>
      <c r="J41" s="45"/>
    </row>
    <row r="42" spans="1:10" ht="18.75" customHeight="1" x14ac:dyDescent="0.25">
      <c r="A42" s="137" t="s">
        <v>87</v>
      </c>
      <c r="B42" s="138"/>
      <c r="C42" s="138"/>
      <c r="D42" s="138"/>
      <c r="E42" s="138"/>
      <c r="F42" s="138"/>
      <c r="G42" s="138"/>
      <c r="H42" s="46"/>
      <c r="I42" s="46"/>
      <c r="J42" s="47"/>
    </row>
    <row r="43" spans="1:10" ht="16.5" customHeight="1" thickBot="1" x14ac:dyDescent="0.3">
      <c r="A43" s="5" t="s">
        <v>20</v>
      </c>
      <c r="B43" s="211" t="s">
        <v>78</v>
      </c>
      <c r="C43" s="211"/>
      <c r="D43" s="211"/>
      <c r="E43" s="6" t="s">
        <v>22</v>
      </c>
      <c r="F43" s="8" t="s">
        <v>86</v>
      </c>
      <c r="G43" s="8"/>
      <c r="H43" s="8"/>
      <c r="I43" s="8"/>
      <c r="J43" s="9"/>
    </row>
  </sheetData>
  <sheetProtection algorithmName="SHA-512" hashValue="ienvMP+vAIjMFfOPUn+FAkl7wf8UQJPlCmb8dEIG9PYyepfXtAk2AXvmFiq72QNBr3S/Rh8GAbRIQyDkRPmMmQ==" saltValue="MxEB8oA7bpCRkYvEh+8VYA==" spinCount="100000" sheet="1" objects="1" scenarios="1"/>
  <mergeCells count="83">
    <mergeCell ref="K17:K18"/>
    <mergeCell ref="K19:K20"/>
    <mergeCell ref="K21:K22"/>
    <mergeCell ref="A15:C16"/>
    <mergeCell ref="A17:C18"/>
    <mergeCell ref="A19:C20"/>
    <mergeCell ref="A21:C22"/>
    <mergeCell ref="A9:C10"/>
    <mergeCell ref="K11:K12"/>
    <mergeCell ref="K13:K14"/>
    <mergeCell ref="K15:K16"/>
    <mergeCell ref="A11:C12"/>
    <mergeCell ref="A13:C14"/>
    <mergeCell ref="D9:E9"/>
    <mergeCell ref="D10:E10"/>
    <mergeCell ref="H19:H22"/>
    <mergeCell ref="J19:J22"/>
    <mergeCell ref="H7:H10"/>
    <mergeCell ref="J7:J10"/>
    <mergeCell ref="D19:E19"/>
    <mergeCell ref="D20:E20"/>
    <mergeCell ref="D21:E21"/>
    <mergeCell ref="D22:E22"/>
    <mergeCell ref="D15:E15"/>
    <mergeCell ref="A40:E40"/>
    <mergeCell ref="F40:J40"/>
    <mergeCell ref="A41:G41"/>
    <mergeCell ref="A42:G42"/>
    <mergeCell ref="B43:D43"/>
    <mergeCell ref="A37:D37"/>
    <mergeCell ref="E37:J37"/>
    <mergeCell ref="A38:D38"/>
    <mergeCell ref="E38:J38"/>
    <mergeCell ref="A39:E39"/>
    <mergeCell ref="F39:J39"/>
    <mergeCell ref="A36:J36"/>
    <mergeCell ref="I31:J32"/>
    <mergeCell ref="B32:E32"/>
    <mergeCell ref="F32:G32"/>
    <mergeCell ref="B33:E33"/>
    <mergeCell ref="F33:G33"/>
    <mergeCell ref="I33:J33"/>
    <mergeCell ref="B31:E31"/>
    <mergeCell ref="F31:G31"/>
    <mergeCell ref="B34:E34"/>
    <mergeCell ref="F34:G34"/>
    <mergeCell ref="I34:J35"/>
    <mergeCell ref="B35:E35"/>
    <mergeCell ref="F35:G35"/>
    <mergeCell ref="A30:G30"/>
    <mergeCell ref="A27:C27"/>
    <mergeCell ref="D27:E27"/>
    <mergeCell ref="A28:C28"/>
    <mergeCell ref="D28:E28"/>
    <mergeCell ref="A29:C29"/>
    <mergeCell ref="D29:E29"/>
    <mergeCell ref="A23:J23"/>
    <mergeCell ref="A24:J24"/>
    <mergeCell ref="A25:C25"/>
    <mergeCell ref="D25:E25"/>
    <mergeCell ref="A26:C26"/>
    <mergeCell ref="D26:E26"/>
    <mergeCell ref="H15:H18"/>
    <mergeCell ref="J15:J18"/>
    <mergeCell ref="D16:E16"/>
    <mergeCell ref="D17:E17"/>
    <mergeCell ref="D18:E18"/>
    <mergeCell ref="D11:E11"/>
    <mergeCell ref="H11:H14"/>
    <mergeCell ref="J11:J14"/>
    <mergeCell ref="D12:E12"/>
    <mergeCell ref="D13:E13"/>
    <mergeCell ref="D14:E14"/>
    <mergeCell ref="D7:E7"/>
    <mergeCell ref="D8:E8"/>
    <mergeCell ref="B1:H1"/>
    <mergeCell ref="A3:J3"/>
    <mergeCell ref="A4:J4"/>
    <mergeCell ref="A5:J5"/>
    <mergeCell ref="A6:C6"/>
    <mergeCell ref="D6:E6"/>
    <mergeCell ref="B2:H2"/>
    <mergeCell ref="A7:C8"/>
  </mergeCells>
  <hyperlinks>
    <hyperlink ref="B43" r:id="rId1" xr:uid="{42060134-1F10-42A9-89A6-56762D802819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6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Zone combinée 1">
              <controlPr defaultSize="0" autoLine="0" autoPict="0">
                <anchor moveWithCells="1">
                  <from>
                    <xdr:col>8</xdr:col>
                    <xdr:colOff>0</xdr:colOff>
                    <xdr:row>12</xdr:row>
                    <xdr:rowOff>9525</xdr:rowOff>
                  </from>
                  <to>
                    <xdr:col>8</xdr:col>
                    <xdr:colOff>514350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Drop Down 13">
              <controlPr defaultSize="0" autoLine="0" autoPict="0">
                <anchor moveWithCells="1">
                  <from>
                    <xdr:col>8</xdr:col>
                    <xdr:colOff>0</xdr:colOff>
                    <xdr:row>13</xdr:row>
                    <xdr:rowOff>9525</xdr:rowOff>
                  </from>
                  <to>
                    <xdr:col>8</xdr:col>
                    <xdr:colOff>514350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Drop Down 14">
              <controlPr defaultSize="0" autoLine="0" autoPict="0">
                <anchor moveWithCells="1">
                  <from>
                    <xdr:col>8</xdr:col>
                    <xdr:colOff>0</xdr:colOff>
                    <xdr:row>14</xdr:row>
                    <xdr:rowOff>9525</xdr:rowOff>
                  </from>
                  <to>
                    <xdr:col>8</xdr:col>
                    <xdr:colOff>514350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Drop Down 15">
              <controlPr defaultSize="0" autoLine="0" autoPict="0">
                <anchor moveWithCells="1">
                  <from>
                    <xdr:col>8</xdr:col>
                    <xdr:colOff>0</xdr:colOff>
                    <xdr:row>17</xdr:row>
                    <xdr:rowOff>9525</xdr:rowOff>
                  </from>
                  <to>
                    <xdr:col>8</xdr:col>
                    <xdr:colOff>514350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Drop Down 16">
              <controlPr defaultSize="0" autoLine="0" autoPict="0">
                <anchor moveWithCells="1">
                  <from>
                    <xdr:col>8</xdr:col>
                    <xdr:colOff>0</xdr:colOff>
                    <xdr:row>20</xdr:row>
                    <xdr:rowOff>9525</xdr:rowOff>
                  </from>
                  <to>
                    <xdr:col>8</xdr:col>
                    <xdr:colOff>514350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Drop Down 17">
              <controlPr defaultSize="0" autoLine="0" autoPict="0">
                <anchor moveWithCells="1">
                  <from>
                    <xdr:col>8</xdr:col>
                    <xdr:colOff>0</xdr:colOff>
                    <xdr:row>21</xdr:row>
                    <xdr:rowOff>9525</xdr:rowOff>
                  </from>
                  <to>
                    <xdr:col>8</xdr:col>
                    <xdr:colOff>514350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Drop Down 7">
              <controlPr defaultSize="0" autoLine="0" autoPict="0">
                <anchor moveWithCells="1">
                  <from>
                    <xdr:col>8</xdr:col>
                    <xdr:colOff>0</xdr:colOff>
                    <xdr:row>6</xdr:row>
                    <xdr:rowOff>9525</xdr:rowOff>
                  </from>
                  <to>
                    <xdr:col>8</xdr:col>
                    <xdr:colOff>514350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Drop Down 8">
              <controlPr defaultSize="0" autoLine="0" autoPict="0">
                <anchor moveWithCells="1">
                  <from>
                    <xdr:col>8</xdr:col>
                    <xdr:colOff>0</xdr:colOff>
                    <xdr:row>10</xdr:row>
                    <xdr:rowOff>9525</xdr:rowOff>
                  </from>
                  <to>
                    <xdr:col>8</xdr:col>
                    <xdr:colOff>514350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Drop Down 9">
              <controlPr defaultSize="0" autoLine="0" autoPict="0">
                <anchor moveWithCells="1">
                  <from>
                    <xdr:col>8</xdr:col>
                    <xdr:colOff>0</xdr:colOff>
                    <xdr:row>7</xdr:row>
                    <xdr:rowOff>9525</xdr:rowOff>
                  </from>
                  <to>
                    <xdr:col>8</xdr:col>
                    <xdr:colOff>514350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Drop Down 10">
              <controlPr defaultSize="0" autoLine="0" autoPict="0">
                <anchor moveWithCells="1">
                  <from>
                    <xdr:col>8</xdr:col>
                    <xdr:colOff>0</xdr:colOff>
                    <xdr:row>11</xdr:row>
                    <xdr:rowOff>9525</xdr:rowOff>
                  </from>
                  <to>
                    <xdr:col>8</xdr:col>
                    <xdr:colOff>514350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Drop Down 11">
              <controlPr defaultSize="0" autoLine="0" autoPict="0">
                <anchor moveWithCells="1">
                  <from>
                    <xdr:col>8</xdr:col>
                    <xdr:colOff>0</xdr:colOff>
                    <xdr:row>15</xdr:row>
                    <xdr:rowOff>9525</xdr:rowOff>
                  </from>
                  <to>
                    <xdr:col>8</xdr:col>
                    <xdr:colOff>514350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Drop Down 12">
              <controlPr defaultSize="0" autoLine="0" autoPict="0">
                <anchor moveWithCells="1">
                  <from>
                    <xdr:col>8</xdr:col>
                    <xdr:colOff>0</xdr:colOff>
                    <xdr:row>16</xdr:row>
                    <xdr:rowOff>9525</xdr:rowOff>
                  </from>
                  <to>
                    <xdr:col>8</xdr:col>
                    <xdr:colOff>514350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Drop Down 13">
              <controlPr defaultSize="0" autoLine="0" autoPict="0">
                <anchor moveWithCells="1">
                  <from>
                    <xdr:col>8</xdr:col>
                    <xdr:colOff>0</xdr:colOff>
                    <xdr:row>25</xdr:row>
                    <xdr:rowOff>9525</xdr:rowOff>
                  </from>
                  <to>
                    <xdr:col>8</xdr:col>
                    <xdr:colOff>514350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Drop Down 14">
              <controlPr defaultSize="0" autoLine="0" autoPict="0">
                <anchor moveWithCells="1">
                  <from>
                    <xdr:col>8</xdr:col>
                    <xdr:colOff>0</xdr:colOff>
                    <xdr:row>26</xdr:row>
                    <xdr:rowOff>9525</xdr:rowOff>
                  </from>
                  <to>
                    <xdr:col>8</xdr:col>
                    <xdr:colOff>514350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Drop Down 15">
              <controlPr defaultSize="0" autoLine="0" autoPict="0">
                <anchor moveWithCells="1">
                  <from>
                    <xdr:col>8</xdr:col>
                    <xdr:colOff>0</xdr:colOff>
                    <xdr:row>27</xdr:row>
                    <xdr:rowOff>9525</xdr:rowOff>
                  </from>
                  <to>
                    <xdr:col>8</xdr:col>
                    <xdr:colOff>514350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Drop Down 16">
              <controlPr defaultSize="0" autoLine="0" autoPict="0">
                <anchor moveWithCells="1">
                  <from>
                    <xdr:col>8</xdr:col>
                    <xdr:colOff>0</xdr:colOff>
                    <xdr:row>28</xdr:row>
                    <xdr:rowOff>9525</xdr:rowOff>
                  </from>
                  <to>
                    <xdr:col>8</xdr:col>
                    <xdr:colOff>514350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1" name="Drop Down 19">
              <controlPr defaultSize="0" autoLine="0" autoPict="0">
                <anchor moveWithCells="1">
                  <from>
                    <xdr:col>8</xdr:col>
                    <xdr:colOff>0</xdr:colOff>
                    <xdr:row>8</xdr:row>
                    <xdr:rowOff>9525</xdr:rowOff>
                  </from>
                  <to>
                    <xdr:col>8</xdr:col>
                    <xdr:colOff>514350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2" name="Drop Down 20">
              <controlPr defaultSize="0" autoLine="0" autoPict="0">
                <anchor moveWithCells="1">
                  <from>
                    <xdr:col>8</xdr:col>
                    <xdr:colOff>0</xdr:colOff>
                    <xdr:row>9</xdr:row>
                    <xdr:rowOff>9525</xdr:rowOff>
                  </from>
                  <to>
                    <xdr:col>8</xdr:col>
                    <xdr:colOff>514350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3" name="Drop Down 21">
              <controlPr defaultSize="0" autoLine="0" autoPict="0">
                <anchor moveWithCells="1">
                  <from>
                    <xdr:col>8</xdr:col>
                    <xdr:colOff>0</xdr:colOff>
                    <xdr:row>18</xdr:row>
                    <xdr:rowOff>9525</xdr:rowOff>
                  </from>
                  <to>
                    <xdr:col>8</xdr:col>
                    <xdr:colOff>514350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4" name="Drop Down 22">
              <controlPr defaultSize="0" autoLine="0" autoPict="0">
                <anchor moveWithCells="1">
                  <from>
                    <xdr:col>8</xdr:col>
                    <xdr:colOff>0</xdr:colOff>
                    <xdr:row>19</xdr:row>
                    <xdr:rowOff>9525</xdr:rowOff>
                  </from>
                  <to>
                    <xdr:col>8</xdr:col>
                    <xdr:colOff>514350</xdr:colOff>
                    <xdr:row>19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Formulaire inscription</vt:lpstr>
      <vt:lpstr>Entry form</vt:lpstr>
      <vt:lpstr>Anmeldungsformular</vt:lpstr>
      <vt:lpstr>inschrijfformulier</vt:lpstr>
      <vt:lpstr>Taille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Simonin</dc:creator>
  <cp:lastModifiedBy>Pascal NOEL</cp:lastModifiedBy>
  <cp:lastPrinted>2026-07-19T08:16:55Z</cp:lastPrinted>
  <dcterms:created xsi:type="dcterms:W3CDTF">2015-02-02T14:32:35Z</dcterms:created>
  <dcterms:modified xsi:type="dcterms:W3CDTF">2026-07-19T08:57:29Z</dcterms:modified>
</cp:coreProperties>
</file>