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e7754b2f4c9c35/TT/saison 2025-2026/"/>
    </mc:Choice>
  </mc:AlternateContent>
  <xr:revisionPtr revIDLastSave="62" documentId="13_ncr:1_{B924BF0A-9D47-4B79-911F-97871DAA6D44}" xr6:coauthVersionLast="47" xr6:coauthVersionMax="47" xr10:uidLastSave="{55B22FB1-1AAF-4E77-8336-5F596954C970}"/>
  <bookViews>
    <workbookView xWindow="-108" yWindow="-108" windowWidth="23256" windowHeight="13896" tabRatio="693" activeTab="3" xr2:uid="{00000000-000D-0000-FFFF-FFFF00000000}"/>
  </bookViews>
  <sheets>
    <sheet name="# affiliations gagnées" sheetId="29" r:id="rId1"/>
    <sheet name="Lauréats Top 3" sheetId="33" r:id="rId2"/>
    <sheet name="tableau croisés des gains" sheetId="32" r:id="rId3"/>
    <sheet name="#affiliations totales input" sheetId="28" r:id="rId4"/>
    <sheet name="# affiliés" sheetId="30" r:id="rId5"/>
  </sheets>
  <definedNames>
    <definedName name="_xlnm._FilterDatabase" localSheetId="0" hidden="1">'# affiliations gagnées'!$A$1:$G$49</definedName>
  </definedNames>
  <calcPr calcId="191029"/>
  <pivotCaches>
    <pivotCache cacheId="2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30" l="1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49" i="30"/>
  <c r="O50" i="30"/>
  <c r="O51" i="30"/>
  <c r="O52" i="30"/>
  <c r="O53" i="30"/>
  <c r="O54" i="30"/>
  <c r="O55" i="30"/>
  <c r="O56" i="30"/>
  <c r="O57" i="30"/>
  <c r="O58" i="30"/>
  <c r="O59" i="30"/>
  <c r="O60" i="30"/>
  <c r="O61" i="30"/>
  <c r="O62" i="30"/>
  <c r="O63" i="30"/>
  <c r="O64" i="30"/>
  <c r="O65" i="30"/>
  <c r="O66" i="30"/>
  <c r="O67" i="30"/>
  <c r="O68" i="30"/>
  <c r="O69" i="30"/>
  <c r="O70" i="30"/>
  <c r="O71" i="30"/>
  <c r="O72" i="30"/>
  <c r="O73" i="30"/>
  <c r="O74" i="30"/>
  <c r="O75" i="30"/>
  <c r="O76" i="30"/>
  <c r="O77" i="30"/>
  <c r="O78" i="30"/>
  <c r="O3" i="30"/>
  <c r="N79" i="30"/>
  <c r="M79" i="30"/>
  <c r="L79" i="30"/>
  <c r="K79" i="30"/>
  <c r="J79" i="30"/>
  <c r="I79" i="30"/>
  <c r="H79" i="30"/>
  <c r="O79" i="30" l="1"/>
  <c r="E5" i="32" l="1"/>
  <c r="G17" i="29"/>
  <c r="G31" i="29"/>
  <c r="G45" i="29"/>
  <c r="G27" i="29"/>
  <c r="G24" i="29"/>
  <c r="G7" i="29"/>
  <c r="G12" i="29"/>
  <c r="G44" i="29"/>
  <c r="G48" i="29"/>
  <c r="G46" i="29"/>
  <c r="G42" i="29"/>
  <c r="G34" i="29"/>
  <c r="G18" i="29"/>
  <c r="G20" i="29"/>
  <c r="G10" i="29"/>
  <c r="G30" i="29"/>
  <c r="G11" i="29"/>
  <c r="G39" i="29"/>
  <c r="G9" i="29"/>
  <c r="G2" i="29"/>
  <c r="G35" i="29"/>
  <c r="G29" i="29"/>
  <c r="G28" i="29"/>
  <c r="G22" i="29"/>
  <c r="G21" i="29"/>
  <c r="G38" i="29"/>
  <c r="G41" i="29"/>
  <c r="G13" i="29"/>
  <c r="G16" i="29"/>
  <c r="G23" i="29"/>
  <c r="G6" i="29"/>
  <c r="G43" i="29"/>
  <c r="G14" i="29"/>
  <c r="G8" i="29"/>
  <c r="G40" i="29"/>
  <c r="G25" i="29"/>
  <c r="G26" i="29"/>
  <c r="G32" i="29"/>
  <c r="G47" i="29"/>
  <c r="G19" i="29"/>
  <c r="G3" i="29"/>
  <c r="G33" i="29"/>
  <c r="G36" i="29"/>
  <c r="G4" i="29"/>
  <c r="G15" i="29"/>
  <c r="G37" i="29"/>
  <c r="G5" i="29"/>
  <c r="F49" i="29"/>
  <c r="E49" i="29"/>
  <c r="D49" i="29"/>
  <c r="C49" i="29"/>
  <c r="B49" i="29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F6" i="32"/>
  <c r="G6" i="32" s="1"/>
  <c r="F7" i="32"/>
  <c r="G7" i="32" s="1"/>
  <c r="F8" i="32"/>
  <c r="G8" i="32" s="1"/>
  <c r="F9" i="32"/>
  <c r="G9" i="32" s="1"/>
  <c r="F10" i="32"/>
  <c r="G10" i="32" s="1"/>
  <c r="F11" i="32"/>
  <c r="G11" i="32" s="1"/>
  <c r="F12" i="32"/>
  <c r="G12" i="32" s="1"/>
  <c r="F13" i="32"/>
  <c r="G13" i="32" s="1"/>
  <c r="F14" i="32"/>
  <c r="G14" i="32" s="1"/>
  <c r="F15" i="32"/>
  <c r="G15" i="32" s="1"/>
  <c r="F16" i="32"/>
  <c r="G16" i="32" s="1"/>
  <c r="F17" i="32"/>
  <c r="G17" i="32" s="1"/>
  <c r="F18" i="32"/>
  <c r="G18" i="32" s="1"/>
  <c r="F19" i="32"/>
  <c r="G19" i="32" s="1"/>
  <c r="F20" i="32"/>
  <c r="G20" i="32" s="1"/>
  <c r="F21" i="32"/>
  <c r="G21" i="32" s="1"/>
  <c r="F22" i="32"/>
  <c r="G22" i="32" s="1"/>
  <c r="F23" i="32"/>
  <c r="G23" i="32" s="1"/>
  <c r="F24" i="32"/>
  <c r="G24" i="32" s="1"/>
  <c r="F25" i="32"/>
  <c r="G25" i="32" s="1"/>
  <c r="F26" i="32"/>
  <c r="G26" i="32" s="1"/>
  <c r="F27" i="32"/>
  <c r="G27" i="32" s="1"/>
  <c r="F28" i="32"/>
  <c r="G28" i="32" s="1"/>
  <c r="F29" i="32"/>
  <c r="G29" i="32" s="1"/>
  <c r="F30" i="32"/>
  <c r="G30" i="32" s="1"/>
  <c r="F31" i="32"/>
  <c r="G31" i="32" s="1"/>
  <c r="F32" i="32"/>
  <c r="G32" i="32" s="1"/>
  <c r="F33" i="32"/>
  <c r="G33" i="32" s="1"/>
  <c r="F34" i="32"/>
  <c r="G34" i="32" s="1"/>
  <c r="F35" i="32"/>
  <c r="G35" i="32" s="1"/>
  <c r="F36" i="32"/>
  <c r="G36" i="32" s="1"/>
  <c r="F37" i="32"/>
  <c r="G37" i="32" s="1"/>
  <c r="F38" i="32"/>
  <c r="G38" i="32" s="1"/>
  <c r="F39" i="32"/>
  <c r="G39" i="32" s="1"/>
  <c r="F40" i="32"/>
  <c r="G40" i="32" s="1"/>
  <c r="F41" i="32"/>
  <c r="G41" i="32" s="1"/>
  <c r="F42" i="32"/>
  <c r="G42" i="32" s="1"/>
  <c r="F43" i="32"/>
  <c r="G43" i="32" s="1"/>
  <c r="F44" i="32"/>
  <c r="G44" i="32" s="1"/>
  <c r="F45" i="32"/>
  <c r="G45" i="32" s="1"/>
  <c r="F46" i="32"/>
  <c r="G46" i="32" s="1"/>
  <c r="F47" i="32"/>
  <c r="G47" i="32" s="1"/>
  <c r="F48" i="32"/>
  <c r="G48" i="32" s="1"/>
  <c r="F49" i="32"/>
  <c r="G49" i="32" s="1"/>
  <c r="F50" i="32"/>
  <c r="G50" i="32" s="1"/>
  <c r="F51" i="32"/>
  <c r="G51" i="32" s="1"/>
  <c r="F5" i="32"/>
  <c r="G5" i="32" s="1"/>
  <c r="G49" i="29" l="1"/>
</calcChain>
</file>

<file path=xl/sharedStrings.xml><?xml version="1.0" encoding="utf-8"?>
<sst xmlns="http://schemas.openxmlformats.org/spreadsheetml/2006/main" count="408" uniqueCount="104">
  <si>
    <t>N069</t>
  </si>
  <si>
    <t>N051</t>
  </si>
  <si>
    <t>N153</t>
  </si>
  <si>
    <t>N104</t>
  </si>
  <si>
    <t>N073</t>
  </si>
  <si>
    <t>N027</t>
  </si>
  <si>
    <t>N130</t>
  </si>
  <si>
    <t>N114</t>
  </si>
  <si>
    <t>N037</t>
  </si>
  <si>
    <t>N210</t>
  </si>
  <si>
    <t>N175</t>
  </si>
  <si>
    <t>N034</t>
  </si>
  <si>
    <t>N112</t>
  </si>
  <si>
    <t>N103</t>
  </si>
  <si>
    <t>N178</t>
  </si>
  <si>
    <t>N136</t>
  </si>
  <si>
    <t>N025</t>
  </si>
  <si>
    <t>N201</t>
  </si>
  <si>
    <t>N120</t>
  </si>
  <si>
    <t>N182</t>
  </si>
  <si>
    <t>N076</t>
  </si>
  <si>
    <t>N100</t>
  </si>
  <si>
    <t>N041</t>
  </si>
  <si>
    <t>N092</t>
  </si>
  <si>
    <t>N048</t>
  </si>
  <si>
    <t>N207</t>
  </si>
  <si>
    <t>N081</t>
  </si>
  <si>
    <t>N186</t>
  </si>
  <si>
    <t>N079</t>
  </si>
  <si>
    <t>N052</t>
  </si>
  <si>
    <t>N045</t>
  </si>
  <si>
    <t>N218</t>
  </si>
  <si>
    <t>N156</t>
  </si>
  <si>
    <t>N147</t>
  </si>
  <si>
    <t>N036</t>
  </si>
  <si>
    <t>N176</t>
  </si>
  <si>
    <t>N047</t>
  </si>
  <si>
    <t>N094</t>
  </si>
  <si>
    <t>N118</t>
  </si>
  <si>
    <t>N078</t>
  </si>
  <si>
    <t>N021</t>
  </si>
  <si>
    <t>N115</t>
  </si>
  <si>
    <t>N023</t>
  </si>
  <si>
    <t>N146</t>
  </si>
  <si>
    <t>N083</t>
  </si>
  <si>
    <t>N163</t>
  </si>
  <si>
    <t>N158</t>
  </si>
  <si>
    <t>N160</t>
  </si>
  <si>
    <t>N180</t>
  </si>
  <si>
    <t>N159</t>
  </si>
  <si>
    <t>N131</t>
  </si>
  <si>
    <t>N102</t>
  </si>
  <si>
    <t>N055</t>
  </si>
  <si>
    <t>N216</t>
  </si>
  <si>
    <t>N080</t>
  </si>
  <si>
    <t>N088</t>
  </si>
  <si>
    <t>N217</t>
  </si>
  <si>
    <t>N149</t>
  </si>
  <si>
    <t>N093</t>
  </si>
  <si>
    <t>N219</t>
  </si>
  <si>
    <t>N188</t>
  </si>
  <si>
    <t>N170</t>
  </si>
  <si>
    <t>N197</t>
  </si>
  <si>
    <t>N126</t>
  </si>
  <si>
    <t>N152</t>
  </si>
  <si>
    <t>N195</t>
  </si>
  <si>
    <t>N074</t>
  </si>
  <si>
    <t>N068</t>
  </si>
  <si>
    <t>N211</t>
  </si>
  <si>
    <t>N205</t>
  </si>
  <si>
    <t>N028</t>
  </si>
  <si>
    <t>N119</t>
  </si>
  <si>
    <t>N193</t>
  </si>
  <si>
    <t>N220</t>
  </si>
  <si>
    <t>Total général</t>
  </si>
  <si>
    <t>club</t>
  </si>
  <si>
    <t># affiliations</t>
  </si>
  <si>
    <t>type</t>
  </si>
  <si>
    <t>joué</t>
  </si>
  <si>
    <t xml:space="preserve">club </t>
  </si>
  <si>
    <t># aff</t>
  </si>
  <si>
    <t>montant</t>
  </si>
  <si>
    <t>#aff</t>
  </si>
  <si>
    <t>#affiliés</t>
  </si>
  <si>
    <t>% remboursement</t>
  </si>
  <si>
    <t xml:space="preserve"> </t>
  </si>
  <si>
    <t>Club</t>
  </si>
  <si>
    <t>Somme # affiliations</t>
  </si>
  <si>
    <t>N222</t>
  </si>
  <si>
    <t>montant aff</t>
  </si>
  <si>
    <t>N221</t>
  </si>
  <si>
    <t>DA</t>
  </si>
  <si>
    <t>DS</t>
  </si>
  <si>
    <t>JI</t>
  </si>
  <si>
    <t>LM</t>
  </si>
  <si>
    <t>LS</t>
  </si>
  <si>
    <t>NJ</t>
  </si>
  <si>
    <t>JS</t>
  </si>
  <si>
    <t># affiliés</t>
  </si>
  <si>
    <t>points</t>
  </si>
  <si>
    <t>%non joué</t>
  </si>
  <si>
    <t>moins de renc non jouées</t>
  </si>
  <si>
    <t>saison 2024-2025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</si>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</sst>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4" tint="0.39997558519241921"/>
      </bottom>
      <diagonal/>
    </border>
  </borders>
  <cellStyleXfs count="12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6" borderId="1" applyNumberFormat="0" applyAlignment="0" applyProtection="0"/>
    <xf numFmtId="0" fontId="7" fillId="0" borderId="2" applyNumberFormat="0" applyFill="0" applyAlignment="0" applyProtection="0"/>
    <xf numFmtId="0" fontId="3" fillId="27" borderId="3" applyNumberFormat="0" applyFont="0" applyAlignment="0" applyProtection="0"/>
    <xf numFmtId="0" fontId="8" fillId="28" borderId="1" applyNumberFormat="0" applyAlignment="0" applyProtection="0"/>
    <xf numFmtId="164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2" fillId="26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32" borderId="9" applyNumberFormat="0" applyAlignment="0" applyProtection="0"/>
    <xf numFmtId="0" fontId="1" fillId="0" borderId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31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6" fillId="28" borderId="1" applyNumberFormat="0" applyAlignment="0" applyProtection="0"/>
    <xf numFmtId="0" fontId="27" fillId="26" borderId="4" applyNumberFormat="0" applyAlignment="0" applyProtection="0"/>
    <xf numFmtId="0" fontId="28" fillId="26" borderId="1" applyNumberFormat="0" applyAlignment="0" applyProtection="0"/>
    <xf numFmtId="0" fontId="29" fillId="0" borderId="2" applyNumberFormat="0" applyFill="0" applyAlignment="0" applyProtection="0"/>
    <xf numFmtId="0" fontId="30" fillId="32" borderId="9" applyNumberFormat="0" applyAlignment="0" applyProtection="0"/>
    <xf numFmtId="0" fontId="31" fillId="0" borderId="0" applyNumberFormat="0" applyFill="0" applyBorder="0" applyAlignment="0" applyProtection="0"/>
    <xf numFmtId="0" fontId="1" fillId="27" borderId="3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34" fillId="15" borderId="0" applyNumberFormat="0" applyBorder="0" applyAlignment="0" applyProtection="0"/>
    <xf numFmtId="0" fontId="34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34" fillId="16" borderId="0" applyNumberFormat="0" applyBorder="0" applyAlignment="0" applyProtection="0"/>
    <xf numFmtId="0" fontId="34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34" fillId="18" borderId="0" applyNumberFormat="0" applyBorder="0" applyAlignment="0" applyProtection="0"/>
    <xf numFmtId="0" fontId="34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34" fillId="19" borderId="0" applyNumberFormat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6" borderId="1" applyNumberFormat="0" applyAlignment="0" applyProtection="0"/>
    <xf numFmtId="0" fontId="7" fillId="0" borderId="2" applyNumberFormat="0" applyFill="0" applyAlignment="0" applyProtection="0"/>
    <xf numFmtId="0" fontId="3" fillId="27" borderId="3" applyNumberFormat="0" applyFont="0" applyAlignment="0" applyProtection="0"/>
    <xf numFmtId="0" fontId="8" fillId="28" borderId="1" applyNumberFormat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2" fillId="26" borderId="4" applyNumberFormat="0" applyAlignment="0" applyProtection="0"/>
    <xf numFmtId="0" fontId="1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32" borderId="9" applyNumberFormat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0" fillId="33" borderId="0" xfId="0" applyNumberFormat="1" applyFill="1"/>
    <xf numFmtId="10" fontId="0" fillId="0" borderId="0" xfId="0" applyNumberFormat="1"/>
    <xf numFmtId="0" fontId="35" fillId="0" borderId="0" xfId="0" applyFont="1"/>
    <xf numFmtId="0" fontId="0" fillId="0" borderId="0" xfId="0" applyAlignment="1">
      <alignment horizontal="left" indent="1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34" borderId="10" xfId="0" applyFont="1" applyFill="1" applyBorder="1"/>
    <xf numFmtId="10" fontId="18" fillId="0" borderId="0" xfId="0" applyNumberFormat="1" applyFont="1"/>
    <xf numFmtId="0" fontId="0" fillId="33" borderId="0" xfId="0" applyFill="1" applyAlignment="1">
      <alignment horizontal="left"/>
    </xf>
    <xf numFmtId="0" fontId="0" fillId="33" borderId="0" xfId="0" applyFill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5" fillId="33" borderId="0" xfId="0" applyFont="1" applyFill="1"/>
    <xf numFmtId="0" fontId="0" fillId="0" borderId="0" xfId="0" applyAlignment="1">
      <alignment horizontal="center"/>
    </xf>
  </cellXfs>
  <cellStyles count="125">
    <cellStyle name="20 % - Accent1" xfId="1" builtinId="30" customBuiltin="1"/>
    <cellStyle name="20 % - Accent1 2" xfId="85" xr:uid="{00000000-0005-0000-0000-000001000000}"/>
    <cellStyle name="20 % - Accent1 3" xfId="61" xr:uid="{00000000-0005-0000-0000-000002000000}"/>
    <cellStyle name="20 % - Accent2" xfId="2" builtinId="34" customBuiltin="1"/>
    <cellStyle name="20 % - Accent2 2" xfId="86" xr:uid="{00000000-0005-0000-0000-000004000000}"/>
    <cellStyle name="20 % - Accent2 3" xfId="65" xr:uid="{00000000-0005-0000-0000-000005000000}"/>
    <cellStyle name="20 % - Accent3" xfId="3" builtinId="38" customBuiltin="1"/>
    <cellStyle name="20 % - Accent3 2" xfId="87" xr:uid="{00000000-0005-0000-0000-000007000000}"/>
    <cellStyle name="20 % - Accent3 3" xfId="69" xr:uid="{00000000-0005-0000-0000-000008000000}"/>
    <cellStyle name="20 % - Accent4" xfId="4" builtinId="42" customBuiltin="1"/>
    <cellStyle name="20 % - Accent4 2" xfId="88" xr:uid="{00000000-0005-0000-0000-00000A000000}"/>
    <cellStyle name="20 % - Accent4 3" xfId="73" xr:uid="{00000000-0005-0000-0000-00000B000000}"/>
    <cellStyle name="20 % - Accent5" xfId="5" builtinId="46" customBuiltin="1"/>
    <cellStyle name="20 % - Accent5 2" xfId="89" xr:uid="{00000000-0005-0000-0000-00000D000000}"/>
    <cellStyle name="20 % - Accent5 3" xfId="77" xr:uid="{00000000-0005-0000-0000-00000E000000}"/>
    <cellStyle name="20 % - Accent6" xfId="6" builtinId="50" customBuiltin="1"/>
    <cellStyle name="20 % - Accent6 2" xfId="90" xr:uid="{00000000-0005-0000-0000-000010000000}"/>
    <cellStyle name="20 % - Accent6 3" xfId="81" xr:uid="{00000000-0005-0000-0000-000011000000}"/>
    <cellStyle name="40 % - Accent1" xfId="7" builtinId="31" customBuiltin="1"/>
    <cellStyle name="40 % - Accent1 2" xfId="91" xr:uid="{00000000-0005-0000-0000-000013000000}"/>
    <cellStyle name="40 % - Accent1 3" xfId="62" xr:uid="{00000000-0005-0000-0000-000014000000}"/>
    <cellStyle name="40 % - Accent2" xfId="8" builtinId="35" customBuiltin="1"/>
    <cellStyle name="40 % - Accent2 2" xfId="92" xr:uid="{00000000-0005-0000-0000-000016000000}"/>
    <cellStyle name="40 % - Accent2 3" xfId="66" xr:uid="{00000000-0005-0000-0000-000017000000}"/>
    <cellStyle name="40 % - Accent3" xfId="9" builtinId="39" customBuiltin="1"/>
    <cellStyle name="40 % - Accent3 2" xfId="93" xr:uid="{00000000-0005-0000-0000-000019000000}"/>
    <cellStyle name="40 % - Accent3 3" xfId="70" xr:uid="{00000000-0005-0000-0000-00001A000000}"/>
    <cellStyle name="40 % - Accent4" xfId="10" builtinId="43" customBuiltin="1"/>
    <cellStyle name="40 % - Accent4 2" xfId="94" xr:uid="{00000000-0005-0000-0000-00001C000000}"/>
    <cellStyle name="40 % - Accent4 3" xfId="74" xr:uid="{00000000-0005-0000-0000-00001D000000}"/>
    <cellStyle name="40 % - Accent5" xfId="11" builtinId="47" customBuiltin="1"/>
    <cellStyle name="40 % - Accent5 2" xfId="95" xr:uid="{00000000-0005-0000-0000-00001F000000}"/>
    <cellStyle name="40 % - Accent5 3" xfId="78" xr:uid="{00000000-0005-0000-0000-000020000000}"/>
    <cellStyle name="40 % - Accent6" xfId="12" builtinId="51" customBuiltin="1"/>
    <cellStyle name="40 % - Accent6 2" xfId="96" xr:uid="{00000000-0005-0000-0000-000022000000}"/>
    <cellStyle name="40 % - Accent6 3" xfId="82" xr:uid="{00000000-0005-0000-0000-000023000000}"/>
    <cellStyle name="60 % - Accent1" xfId="13" builtinId="32" customBuiltin="1"/>
    <cellStyle name="60 % - Accent1 2" xfId="97" xr:uid="{00000000-0005-0000-0000-000025000000}"/>
    <cellStyle name="60 % - Accent1 3" xfId="63" xr:uid="{00000000-0005-0000-0000-000026000000}"/>
    <cellStyle name="60 % - Accent2" xfId="14" builtinId="36" customBuiltin="1"/>
    <cellStyle name="60 % - Accent2 2" xfId="98" xr:uid="{00000000-0005-0000-0000-000028000000}"/>
    <cellStyle name="60 % - Accent2 3" xfId="67" xr:uid="{00000000-0005-0000-0000-000029000000}"/>
    <cellStyle name="60 % - Accent3" xfId="15" builtinId="40" customBuiltin="1"/>
    <cellStyle name="60 % - Accent3 2" xfId="99" xr:uid="{00000000-0005-0000-0000-00002B000000}"/>
    <cellStyle name="60 % - Accent3 3" xfId="71" xr:uid="{00000000-0005-0000-0000-00002C000000}"/>
    <cellStyle name="60 % - Accent4" xfId="16" builtinId="44" customBuiltin="1"/>
    <cellStyle name="60 % - Accent4 2" xfId="100" xr:uid="{00000000-0005-0000-0000-00002E000000}"/>
    <cellStyle name="60 % - Accent4 3" xfId="75" xr:uid="{00000000-0005-0000-0000-00002F000000}"/>
    <cellStyle name="60 % - Accent5" xfId="17" builtinId="48" customBuiltin="1"/>
    <cellStyle name="60 % - Accent5 2" xfId="101" xr:uid="{00000000-0005-0000-0000-000031000000}"/>
    <cellStyle name="60 % - Accent5 3" xfId="79" xr:uid="{00000000-0005-0000-0000-000032000000}"/>
    <cellStyle name="60 % - Accent6" xfId="18" builtinId="52" customBuiltin="1"/>
    <cellStyle name="60 % - Accent6 2" xfId="102" xr:uid="{00000000-0005-0000-0000-000034000000}"/>
    <cellStyle name="60 % - Accent6 3" xfId="83" xr:uid="{00000000-0005-0000-0000-000035000000}"/>
    <cellStyle name="Accent1" xfId="19" builtinId="29" customBuiltin="1"/>
    <cellStyle name="Accent1 2" xfId="103" xr:uid="{00000000-0005-0000-0000-000037000000}"/>
    <cellStyle name="Accent1 3" xfId="60" xr:uid="{00000000-0005-0000-0000-000038000000}"/>
    <cellStyle name="Accent2" xfId="20" builtinId="33" customBuiltin="1"/>
    <cellStyle name="Accent2 2" xfId="104" xr:uid="{00000000-0005-0000-0000-00003A000000}"/>
    <cellStyle name="Accent2 3" xfId="64" xr:uid="{00000000-0005-0000-0000-00003B000000}"/>
    <cellStyle name="Accent3" xfId="21" builtinId="37" customBuiltin="1"/>
    <cellStyle name="Accent3 2" xfId="105" xr:uid="{00000000-0005-0000-0000-00003D000000}"/>
    <cellStyle name="Accent3 3" xfId="68" xr:uid="{00000000-0005-0000-0000-00003E000000}"/>
    <cellStyle name="Accent4" xfId="22" builtinId="41" customBuiltin="1"/>
    <cellStyle name="Accent4 2" xfId="106" xr:uid="{00000000-0005-0000-0000-000040000000}"/>
    <cellStyle name="Accent4 3" xfId="72" xr:uid="{00000000-0005-0000-0000-000041000000}"/>
    <cellStyle name="Accent5" xfId="23" builtinId="45" customBuiltin="1"/>
    <cellStyle name="Accent5 2" xfId="107" xr:uid="{00000000-0005-0000-0000-000043000000}"/>
    <cellStyle name="Accent5 3" xfId="76" xr:uid="{00000000-0005-0000-0000-000044000000}"/>
    <cellStyle name="Accent6" xfId="24" builtinId="49" customBuiltin="1"/>
    <cellStyle name="Accent6 2" xfId="108" xr:uid="{00000000-0005-0000-0000-000046000000}"/>
    <cellStyle name="Accent6 3" xfId="80" xr:uid="{00000000-0005-0000-0000-000047000000}"/>
    <cellStyle name="Avertissement" xfId="25" builtinId="11" customBuiltin="1"/>
    <cellStyle name="Avertissement 2" xfId="109" xr:uid="{00000000-0005-0000-0000-000049000000}"/>
    <cellStyle name="Avertissement 3" xfId="56" xr:uid="{00000000-0005-0000-0000-00004A000000}"/>
    <cellStyle name="Calcul" xfId="26" builtinId="22" customBuiltin="1"/>
    <cellStyle name="Calcul 2" xfId="110" xr:uid="{00000000-0005-0000-0000-00004C000000}"/>
    <cellStyle name="Calcul 3" xfId="53" xr:uid="{00000000-0005-0000-0000-00004D000000}"/>
    <cellStyle name="Cellule liée" xfId="27" builtinId="24" customBuiltin="1"/>
    <cellStyle name="Cellule liée 2" xfId="111" xr:uid="{00000000-0005-0000-0000-00004F000000}"/>
    <cellStyle name="Cellule liée 3" xfId="54" xr:uid="{00000000-0005-0000-0000-000050000000}"/>
    <cellStyle name="Commentaire 2" xfId="112" xr:uid="{00000000-0005-0000-0000-000051000000}"/>
    <cellStyle name="Commentaire 3" xfId="57" xr:uid="{00000000-0005-0000-0000-000052000000}"/>
    <cellStyle name="Entrée" xfId="29" builtinId="20" customBuiltin="1"/>
    <cellStyle name="Entrée 2" xfId="113" xr:uid="{00000000-0005-0000-0000-000054000000}"/>
    <cellStyle name="Entrée 3" xfId="51" xr:uid="{00000000-0005-0000-0000-000055000000}"/>
    <cellStyle name="Euro" xfId="30" xr:uid="{00000000-0005-0000-0000-000056000000}"/>
    <cellStyle name="Insatisfaisant" xfId="31" builtinId="27" customBuiltin="1"/>
    <cellStyle name="Insatisfaisant 2" xfId="114" xr:uid="{00000000-0005-0000-0000-000058000000}"/>
    <cellStyle name="Insatisfaisant 3" xfId="49" xr:uid="{00000000-0005-0000-0000-000059000000}"/>
    <cellStyle name="Neutre" xfId="32" builtinId="28" customBuiltin="1"/>
    <cellStyle name="Neutre 2" xfId="115" xr:uid="{00000000-0005-0000-0000-00005B000000}"/>
    <cellStyle name="Neutre 3" xfId="50" xr:uid="{00000000-0005-0000-0000-00005C000000}"/>
    <cellStyle name="Normal" xfId="0" builtinId="0"/>
    <cellStyle name="Normal 2" xfId="84" xr:uid="{00000000-0005-0000-0000-00005E000000}"/>
    <cellStyle name="Normal 3" xfId="43" xr:uid="{00000000-0005-0000-0000-00005F000000}"/>
    <cellStyle name="Note" xfId="28" builtinId="10" customBuiltin="1"/>
    <cellStyle name="Satisfaisant" xfId="33" builtinId="26" customBuiltin="1"/>
    <cellStyle name="Satisfaisant 2" xfId="116" xr:uid="{00000000-0005-0000-0000-000062000000}"/>
    <cellStyle name="Satisfaisant 3" xfId="48" xr:uid="{00000000-0005-0000-0000-000063000000}"/>
    <cellStyle name="Sortie" xfId="34" builtinId="21" customBuiltin="1"/>
    <cellStyle name="Sortie 2" xfId="117" xr:uid="{00000000-0005-0000-0000-000065000000}"/>
    <cellStyle name="Sortie 3" xfId="52" xr:uid="{00000000-0005-0000-0000-000066000000}"/>
    <cellStyle name="Texte explicatif" xfId="35" builtinId="53" customBuiltin="1"/>
    <cellStyle name="Texte explicatif 2" xfId="118" xr:uid="{00000000-0005-0000-0000-000068000000}"/>
    <cellStyle name="Texte explicatif 3" xfId="58" xr:uid="{00000000-0005-0000-0000-000069000000}"/>
    <cellStyle name="Titre" xfId="36" builtinId="15" customBuiltin="1"/>
    <cellStyle name="Titre 1" xfId="37" builtinId="16" customBuiltin="1"/>
    <cellStyle name="Titre 1 2" xfId="119" xr:uid="{00000000-0005-0000-0000-00006C000000}"/>
    <cellStyle name="Titre 1 3" xfId="44" xr:uid="{00000000-0005-0000-0000-00006D000000}"/>
    <cellStyle name="Titre 2" xfId="38" builtinId="17" customBuiltin="1"/>
    <cellStyle name="Titre 2 2" xfId="120" xr:uid="{00000000-0005-0000-0000-00006F000000}"/>
    <cellStyle name="Titre 2 3" xfId="45" xr:uid="{00000000-0005-0000-0000-000070000000}"/>
    <cellStyle name="Titre 3" xfId="39" builtinId="18" customBuiltin="1"/>
    <cellStyle name="Titre 3 2" xfId="121" xr:uid="{00000000-0005-0000-0000-000072000000}"/>
    <cellStyle name="Titre 3 3" xfId="46" xr:uid="{00000000-0005-0000-0000-000073000000}"/>
    <cellStyle name="Titre 4" xfId="40" builtinId="19" customBuiltin="1"/>
    <cellStyle name="Titre 4 2" xfId="122" xr:uid="{00000000-0005-0000-0000-000075000000}"/>
    <cellStyle name="Titre 4 3" xfId="47" xr:uid="{00000000-0005-0000-0000-000076000000}"/>
    <cellStyle name="Total" xfId="41" builtinId="25" customBuiltin="1"/>
    <cellStyle name="Total 2" xfId="123" xr:uid="{00000000-0005-0000-0000-000078000000}"/>
    <cellStyle name="Total 3" xfId="59" xr:uid="{00000000-0005-0000-0000-000079000000}"/>
    <cellStyle name="Vérification" xfId="42" builtinId="23" customBuiltin="1"/>
    <cellStyle name="Vérification 2" xfId="124" xr:uid="{00000000-0005-0000-0000-00007B000000}"/>
    <cellStyle name="Vérification 3" xfId="55" xr:uid="{00000000-0005-0000-0000-00007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rnard Van Kerm" refreshedDate="45766.833315277778" createdVersion="8" refreshedVersion="8" minRefreshableVersion="3" recordCount="79" xr:uid="{010AD37E-33B5-4C67-9C99-73D2C144E00E}">
  <cacheSource type="worksheet">
    <worksheetSource ref="A1:C1048576" sheet="#affiliations totales input"/>
  </cacheSource>
  <cacheFields count="3">
    <cacheField name="type" numFmtId="0">
      <sharedItems containsBlank="1" count="3">
        <s v="joué"/>
        <s v="#aff"/>
        <m/>
      </sharedItems>
    </cacheField>
    <cacheField name="club" numFmtId="0">
      <sharedItems containsBlank="1" count="72">
        <s v="N205"/>
        <s v="N126"/>
        <s v="N211"/>
        <s v="N216"/>
        <s v="N136"/>
        <s v="N156"/>
        <s v="N037"/>
        <s v="N083"/>
        <s v="N021"/>
        <s v="N088"/>
        <s v="N041"/>
        <s v="N175"/>
        <s v="N170"/>
        <s v="N080"/>
        <s v="N201"/>
        <s v="N023"/>
        <s v="N048"/>
        <s v="N178"/>
        <s v="N069"/>
        <s v="N210"/>
        <s v="N051"/>
        <s v="N146"/>
        <s v="N222"/>
        <s v="N186"/>
        <s v="N081"/>
        <s v="N045"/>
        <s v="N182"/>
        <s v="N147"/>
        <s v="N055"/>
        <s v="N153"/>
        <s v="N103"/>
        <s v="N100"/>
        <s v="N102"/>
        <s v="N197"/>
        <s v="N114"/>
        <s v="N130"/>
        <s v="N158"/>
        <s v="N047"/>
        <s v="N131"/>
        <s v="N195"/>
        <s v="N079"/>
        <s v="N073"/>
        <s v="N093"/>
        <s v="N159"/>
        <s v="N034"/>
        <s v="N217"/>
        <s v="N176"/>
        <m/>
        <s v="N052" u="1"/>
        <s v="N119" u="1"/>
        <s v="N220" u="1"/>
        <s v="N207" u="1"/>
        <s v="N219" u="1"/>
        <s v="N160" u="1"/>
        <s v="N188" u="1"/>
        <s v="N180" u="1"/>
        <s v="N112" u="1"/>
        <s v="N163" u="1"/>
        <s v="N074" u="1"/>
        <s v="N078" u="1"/>
        <s v="N028" u="1"/>
        <s v="N094" u="1"/>
        <s v="N076" u="1"/>
        <s v="N092" u="1"/>
        <s v="N025" u="1"/>
        <s v="N027" u="1"/>
        <s v="N152" u="1"/>
        <s v="N036" u="1"/>
        <s v="N120" u="1"/>
        <s v="N193" u="1"/>
        <s v="N218" u="1"/>
        <s v="N068" u="1"/>
      </sharedItems>
    </cacheField>
    <cacheField name="# affiliations" numFmtId="0">
      <sharedItems containsString="0" containsBlank="1" containsNumber="1" minValue="0.5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n v="0.5"/>
  </r>
  <r>
    <x v="0"/>
    <x v="1"/>
    <n v="2"/>
  </r>
  <r>
    <x v="0"/>
    <x v="2"/>
    <n v="1.5"/>
  </r>
  <r>
    <x v="0"/>
    <x v="3"/>
    <n v="1.5"/>
  </r>
  <r>
    <x v="0"/>
    <x v="4"/>
    <n v="2"/>
  </r>
  <r>
    <x v="0"/>
    <x v="5"/>
    <n v="1.5"/>
  </r>
  <r>
    <x v="0"/>
    <x v="6"/>
    <n v="4"/>
  </r>
  <r>
    <x v="0"/>
    <x v="7"/>
    <n v="2"/>
  </r>
  <r>
    <x v="0"/>
    <x v="8"/>
    <n v="1"/>
  </r>
  <r>
    <x v="0"/>
    <x v="9"/>
    <n v="1"/>
  </r>
  <r>
    <x v="0"/>
    <x v="10"/>
    <n v="0.5"/>
  </r>
  <r>
    <x v="0"/>
    <x v="11"/>
    <n v="0.5"/>
  </r>
  <r>
    <x v="0"/>
    <x v="12"/>
    <n v="1"/>
  </r>
  <r>
    <x v="0"/>
    <x v="13"/>
    <n v="0.5"/>
  </r>
  <r>
    <x v="0"/>
    <x v="14"/>
    <n v="1"/>
  </r>
  <r>
    <x v="0"/>
    <x v="15"/>
    <n v="1"/>
  </r>
  <r>
    <x v="0"/>
    <x v="16"/>
    <n v="1"/>
  </r>
  <r>
    <x v="0"/>
    <x v="17"/>
    <n v="0.5"/>
  </r>
  <r>
    <x v="0"/>
    <x v="18"/>
    <n v="1.5"/>
  </r>
  <r>
    <x v="0"/>
    <x v="19"/>
    <n v="1"/>
  </r>
  <r>
    <x v="0"/>
    <x v="20"/>
    <n v="1"/>
  </r>
  <r>
    <x v="0"/>
    <x v="21"/>
    <n v="0.5"/>
  </r>
  <r>
    <x v="0"/>
    <x v="22"/>
    <n v="0.5"/>
  </r>
  <r>
    <x v="0"/>
    <x v="23"/>
    <n v="0.5"/>
  </r>
  <r>
    <x v="0"/>
    <x v="24"/>
    <n v="0.5"/>
  </r>
  <r>
    <x v="1"/>
    <x v="25"/>
    <n v="3"/>
  </r>
  <r>
    <x v="1"/>
    <x v="22"/>
    <n v="2.5"/>
  </r>
  <r>
    <x v="1"/>
    <x v="26"/>
    <n v="2"/>
  </r>
  <r>
    <x v="1"/>
    <x v="19"/>
    <n v="2"/>
  </r>
  <r>
    <x v="1"/>
    <x v="27"/>
    <n v="2"/>
  </r>
  <r>
    <x v="1"/>
    <x v="2"/>
    <n v="2"/>
  </r>
  <r>
    <x v="1"/>
    <x v="28"/>
    <n v="2"/>
  </r>
  <r>
    <x v="1"/>
    <x v="7"/>
    <n v="2"/>
  </r>
  <r>
    <x v="1"/>
    <x v="29"/>
    <n v="2"/>
  </r>
  <r>
    <x v="1"/>
    <x v="30"/>
    <n v="2"/>
  </r>
  <r>
    <x v="1"/>
    <x v="31"/>
    <n v="2"/>
  </r>
  <r>
    <x v="1"/>
    <x v="32"/>
    <n v="2"/>
  </r>
  <r>
    <x v="1"/>
    <x v="5"/>
    <n v="2"/>
  </r>
  <r>
    <x v="1"/>
    <x v="23"/>
    <n v="1.5"/>
  </r>
  <r>
    <x v="1"/>
    <x v="33"/>
    <n v="1.5"/>
  </r>
  <r>
    <x v="1"/>
    <x v="18"/>
    <n v="1.5"/>
  </r>
  <r>
    <x v="1"/>
    <x v="21"/>
    <n v="1.5"/>
  </r>
  <r>
    <x v="1"/>
    <x v="9"/>
    <n v="1.5"/>
  </r>
  <r>
    <x v="1"/>
    <x v="34"/>
    <n v="1.5"/>
  </r>
  <r>
    <x v="1"/>
    <x v="35"/>
    <n v="1.5"/>
  </r>
  <r>
    <x v="1"/>
    <x v="36"/>
    <n v="1.5"/>
  </r>
  <r>
    <x v="1"/>
    <x v="37"/>
    <n v="1.5"/>
  </r>
  <r>
    <x v="1"/>
    <x v="38"/>
    <n v="1.5"/>
  </r>
  <r>
    <x v="1"/>
    <x v="4"/>
    <n v="1.5"/>
  </r>
  <r>
    <x v="1"/>
    <x v="11"/>
    <n v="1.5"/>
  </r>
  <r>
    <x v="1"/>
    <x v="1"/>
    <n v="1.5"/>
  </r>
  <r>
    <x v="1"/>
    <x v="39"/>
    <n v="1.5"/>
  </r>
  <r>
    <x v="1"/>
    <x v="14"/>
    <n v="1.5"/>
  </r>
  <r>
    <x v="1"/>
    <x v="40"/>
    <n v="1.5"/>
  </r>
  <r>
    <x v="1"/>
    <x v="12"/>
    <n v="1.5"/>
  </r>
  <r>
    <x v="1"/>
    <x v="16"/>
    <n v="1"/>
  </r>
  <r>
    <x v="1"/>
    <x v="41"/>
    <n v="1.5"/>
  </r>
  <r>
    <x v="1"/>
    <x v="24"/>
    <n v="1"/>
  </r>
  <r>
    <x v="1"/>
    <x v="42"/>
    <n v="1"/>
  </r>
  <r>
    <x v="1"/>
    <x v="43"/>
    <n v="1"/>
  </r>
  <r>
    <x v="1"/>
    <x v="44"/>
    <n v="1"/>
  </r>
  <r>
    <x v="1"/>
    <x v="0"/>
    <n v="1"/>
  </r>
  <r>
    <x v="1"/>
    <x v="45"/>
    <n v="1"/>
  </r>
  <r>
    <x v="1"/>
    <x v="8"/>
    <n v="1"/>
  </r>
  <r>
    <x v="1"/>
    <x v="10"/>
    <n v="1"/>
  </r>
  <r>
    <x v="1"/>
    <x v="20"/>
    <n v="1"/>
  </r>
  <r>
    <x v="1"/>
    <x v="46"/>
    <n v="1"/>
  </r>
  <r>
    <x v="1"/>
    <x v="3"/>
    <n v="1"/>
  </r>
  <r>
    <x v="2"/>
    <x v="47"/>
    <m/>
  </r>
  <r>
    <x v="2"/>
    <x v="47"/>
    <m/>
  </r>
  <r>
    <x v="2"/>
    <x v="47"/>
    <m/>
  </r>
  <r>
    <x v="2"/>
    <x v="47"/>
    <m/>
  </r>
  <r>
    <x v="2"/>
    <x v="47"/>
    <m/>
  </r>
  <r>
    <x v="2"/>
    <x v="47"/>
    <m/>
  </r>
  <r>
    <x v="2"/>
    <x v="47"/>
    <m/>
  </r>
  <r>
    <x v="2"/>
    <x v="47"/>
    <m/>
  </r>
  <r>
    <x v="2"/>
    <x v="47"/>
    <m/>
  </r>
  <r>
    <x v="2"/>
    <x v="47"/>
    <m/>
  </r>
  <r>
    <x v="2"/>
    <x v="4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CB928A-F417-4BFE-84F8-2FAC6A500B06}" name="Tableau croisé dynamique2" cacheId="2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Club" colHeaderCaption=" ">
  <location ref="A3:D52" firstHeaderRow="1" firstDataRow="2" firstDataCol="1"/>
  <pivotFields count="3">
    <pivotField axis="axisCol" showAll="0">
      <items count="4">
        <item x="0"/>
        <item x="1"/>
        <item h="1" x="2"/>
        <item t="default"/>
      </items>
    </pivotField>
    <pivotField axis="axisRow" showAll="0" sortType="descending">
      <items count="73">
        <item m="1" x="60"/>
        <item x="6"/>
        <item x="25"/>
        <item m="1" x="48"/>
        <item m="1" x="71"/>
        <item x="18"/>
        <item x="9"/>
        <item m="1" x="56"/>
        <item x="34"/>
        <item m="1" x="49"/>
        <item x="1"/>
        <item x="35"/>
        <item x="38"/>
        <item x="29"/>
        <item x="12"/>
        <item x="23"/>
        <item x="33"/>
        <item x="14"/>
        <item x="0"/>
        <item m="1" x="51"/>
        <item x="19"/>
        <item x="3"/>
        <item m="1" x="52"/>
        <item x="47"/>
        <item x="15"/>
        <item x="28"/>
        <item x="40"/>
        <item m="1" x="50"/>
        <item x="32"/>
        <item x="11"/>
        <item m="1" x="53"/>
        <item m="1" x="54"/>
        <item x="37"/>
        <item m="1" x="55"/>
        <item x="4"/>
        <item x="26"/>
        <item x="21"/>
        <item m="1" x="57"/>
        <item m="1" x="58"/>
        <item x="30"/>
        <item x="27"/>
        <item x="36"/>
        <item m="1" x="59"/>
        <item x="20"/>
        <item m="1" x="61"/>
        <item x="5"/>
        <item m="1" x="62"/>
        <item x="31"/>
        <item x="43"/>
        <item m="1" x="63"/>
        <item x="45"/>
        <item x="13"/>
        <item m="1" x="64"/>
        <item x="8"/>
        <item x="46"/>
        <item m="1" x="65"/>
        <item m="1" x="66"/>
        <item x="17"/>
        <item x="2"/>
        <item m="1" x="67"/>
        <item m="1" x="68"/>
        <item m="1" x="69"/>
        <item m="1" x="70"/>
        <item x="7"/>
        <item x="10"/>
        <item x="16"/>
        <item x="22"/>
        <item x="24"/>
        <item x="39"/>
        <item x="41"/>
        <item x="42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1"/>
  </rowFields>
  <rowItems count="48">
    <i>
      <x v="1"/>
    </i>
    <i>
      <x v="63"/>
    </i>
    <i>
      <x v="45"/>
    </i>
    <i>
      <x v="58"/>
    </i>
    <i>
      <x v="34"/>
    </i>
    <i>
      <x v="10"/>
    </i>
    <i>
      <x v="2"/>
    </i>
    <i>
      <x v="5"/>
    </i>
    <i>
      <x v="20"/>
    </i>
    <i>
      <x v="66"/>
    </i>
    <i>
      <x v="21"/>
    </i>
    <i>
      <x v="17"/>
    </i>
    <i>
      <x v="14"/>
    </i>
    <i>
      <x v="6"/>
    </i>
    <i>
      <x v="47"/>
    </i>
    <i>
      <x v="43"/>
    </i>
    <i>
      <x v="13"/>
    </i>
    <i>
      <x v="25"/>
    </i>
    <i>
      <x v="15"/>
    </i>
    <i>
      <x v="65"/>
    </i>
    <i>
      <x v="53"/>
    </i>
    <i>
      <x v="29"/>
    </i>
    <i>
      <x v="40"/>
    </i>
    <i>
      <x v="36"/>
    </i>
    <i>
      <x v="39"/>
    </i>
    <i>
      <x v="28"/>
    </i>
    <i>
      <x v="35"/>
    </i>
    <i>
      <x v="16"/>
    </i>
    <i>
      <x v="69"/>
    </i>
    <i>
      <x v="67"/>
    </i>
    <i>
      <x v="8"/>
    </i>
    <i>
      <x v="64"/>
    </i>
    <i>
      <x v="18"/>
    </i>
    <i>
      <x v="26"/>
    </i>
    <i>
      <x v="32"/>
    </i>
    <i>
      <x v="68"/>
    </i>
    <i>
      <x v="11"/>
    </i>
    <i>
      <x v="12"/>
    </i>
    <i>
      <x v="41"/>
    </i>
    <i>
      <x v="50"/>
    </i>
    <i>
      <x v="70"/>
    </i>
    <i>
      <x v="24"/>
    </i>
    <i>
      <x v="48"/>
    </i>
    <i>
      <x v="54"/>
    </i>
    <i>
      <x v="71"/>
    </i>
    <i>
      <x v="51"/>
    </i>
    <i>
      <x v="57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# affiliation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pane ySplit="1" topLeftCell="A5" activePane="bottomLeft" state="frozen"/>
      <selection pane="bottomLeft" activeCell="E2" sqref="E2"/>
    </sheetView>
  </sheetViews>
  <sheetFormatPr baseColWidth="10" defaultRowHeight="14.4" x14ac:dyDescent="0.3"/>
  <cols>
    <col min="1" max="1" width="11.88671875" bestFit="1" customWidth="1"/>
    <col min="2" max="2" width="7.33203125" bestFit="1" customWidth="1"/>
    <col min="3" max="3" width="7.109375" bestFit="1" customWidth="1"/>
    <col min="4" max="4" width="14.88671875" bestFit="1" customWidth="1"/>
    <col min="5" max="5" width="10.88671875" style="3" bestFit="1" customWidth="1"/>
    <col min="6" max="6" width="10.44140625" bestFit="1" customWidth="1"/>
    <col min="7" max="7" width="19.88671875" bestFit="1" customWidth="1"/>
  </cols>
  <sheetData>
    <row r="1" spans="1:7" x14ac:dyDescent="0.3">
      <c r="A1" t="s">
        <v>79</v>
      </c>
      <c r="B1" t="s">
        <v>78</v>
      </c>
      <c r="C1" t="s">
        <v>80</v>
      </c>
      <c r="D1" t="s">
        <v>74</v>
      </c>
      <c r="E1" s="3" t="s">
        <v>81</v>
      </c>
      <c r="F1" t="s">
        <v>83</v>
      </c>
      <c r="G1" t="s">
        <v>84</v>
      </c>
    </row>
    <row r="2" spans="1:7" x14ac:dyDescent="0.3">
      <c r="A2" s="2" t="s">
        <v>40</v>
      </c>
      <c r="B2" s="6">
        <v>1</v>
      </c>
      <c r="C2">
        <v>1</v>
      </c>
      <c r="D2">
        <v>2</v>
      </c>
      <c r="E2" s="4">
        <v>111.68</v>
      </c>
      <c r="F2">
        <v>23</v>
      </c>
      <c r="G2" s="5">
        <f t="shared" ref="G2:G48" si="0">D2/F2</f>
        <v>8.6956521739130432E-2</v>
      </c>
    </row>
    <row r="3" spans="1:7" x14ac:dyDescent="0.3">
      <c r="A3" s="2" t="s">
        <v>42</v>
      </c>
      <c r="B3" s="6">
        <v>1</v>
      </c>
      <c r="D3">
        <v>1</v>
      </c>
      <c r="E3" s="4">
        <v>55.84</v>
      </c>
      <c r="F3">
        <v>68</v>
      </c>
      <c r="G3" s="5">
        <f t="shared" si="0"/>
        <v>1.4705882352941176E-2</v>
      </c>
    </row>
    <row r="4" spans="1:7" x14ac:dyDescent="0.3">
      <c r="A4" s="2" t="s">
        <v>11</v>
      </c>
      <c r="B4" s="6"/>
      <c r="C4">
        <v>1</v>
      </c>
      <c r="D4">
        <v>1</v>
      </c>
      <c r="E4" s="4">
        <v>55.84</v>
      </c>
      <c r="F4">
        <v>36</v>
      </c>
      <c r="G4" s="5">
        <f t="shared" si="0"/>
        <v>2.7777777777777776E-2</v>
      </c>
    </row>
    <row r="5" spans="1:7" x14ac:dyDescent="0.3">
      <c r="A5" s="2" t="s">
        <v>8</v>
      </c>
      <c r="B5" s="6">
        <v>4</v>
      </c>
      <c r="D5">
        <v>4</v>
      </c>
      <c r="E5" s="4">
        <v>223.36</v>
      </c>
      <c r="F5">
        <v>153</v>
      </c>
      <c r="G5" s="5">
        <f t="shared" si="0"/>
        <v>2.6143790849673203E-2</v>
      </c>
    </row>
    <row r="6" spans="1:7" x14ac:dyDescent="0.3">
      <c r="A6" s="2" t="s">
        <v>22</v>
      </c>
      <c r="B6" s="6">
        <v>0.5</v>
      </c>
      <c r="C6">
        <v>1</v>
      </c>
      <c r="D6">
        <v>1.5</v>
      </c>
      <c r="E6" s="4">
        <v>83.76</v>
      </c>
      <c r="F6">
        <v>18</v>
      </c>
      <c r="G6" s="5">
        <f t="shared" si="0"/>
        <v>8.3333333333333329E-2</v>
      </c>
    </row>
    <row r="7" spans="1:7" x14ac:dyDescent="0.3">
      <c r="A7" s="2" t="s">
        <v>30</v>
      </c>
      <c r="B7" s="6"/>
      <c r="C7">
        <v>3</v>
      </c>
      <c r="D7">
        <v>3</v>
      </c>
      <c r="E7" s="4">
        <v>167.52</v>
      </c>
      <c r="F7">
        <v>116</v>
      </c>
      <c r="G7" s="5">
        <f t="shared" si="0"/>
        <v>2.5862068965517241E-2</v>
      </c>
    </row>
    <row r="8" spans="1:7" x14ac:dyDescent="0.3">
      <c r="A8" s="2" t="s">
        <v>36</v>
      </c>
      <c r="B8" s="6"/>
      <c r="C8">
        <v>1.5</v>
      </c>
      <c r="D8">
        <v>1.5</v>
      </c>
      <c r="E8" s="4">
        <v>83.76</v>
      </c>
      <c r="F8">
        <v>32</v>
      </c>
      <c r="G8" s="5">
        <f t="shared" si="0"/>
        <v>4.6875E-2</v>
      </c>
    </row>
    <row r="9" spans="1:7" x14ac:dyDescent="0.3">
      <c r="A9" s="2" t="s">
        <v>24</v>
      </c>
      <c r="B9" s="6">
        <v>1</v>
      </c>
      <c r="C9">
        <v>1</v>
      </c>
      <c r="D9">
        <v>2</v>
      </c>
      <c r="E9" s="4">
        <v>111.68</v>
      </c>
      <c r="F9">
        <v>31</v>
      </c>
      <c r="G9" s="5">
        <f t="shared" si="0"/>
        <v>6.4516129032258063E-2</v>
      </c>
    </row>
    <row r="10" spans="1:7" x14ac:dyDescent="0.3">
      <c r="A10" s="2" t="s">
        <v>1</v>
      </c>
      <c r="B10" s="6">
        <v>1</v>
      </c>
      <c r="C10">
        <v>1</v>
      </c>
      <c r="D10">
        <v>2</v>
      </c>
      <c r="E10" s="4">
        <v>111.68</v>
      </c>
      <c r="F10">
        <v>153</v>
      </c>
      <c r="G10" s="5">
        <f t="shared" si="0"/>
        <v>1.3071895424836602E-2</v>
      </c>
    </row>
    <row r="11" spans="1:7" x14ac:dyDescent="0.3">
      <c r="A11" s="2" t="s">
        <v>52</v>
      </c>
      <c r="B11" s="6"/>
      <c r="C11">
        <v>2</v>
      </c>
      <c r="D11">
        <v>2</v>
      </c>
      <c r="E11" s="4">
        <v>111.68</v>
      </c>
      <c r="F11">
        <v>80</v>
      </c>
      <c r="G11" s="5">
        <f t="shared" si="0"/>
        <v>2.5000000000000001E-2</v>
      </c>
    </row>
    <row r="12" spans="1:7" x14ac:dyDescent="0.3">
      <c r="A12" s="2" t="s">
        <v>0</v>
      </c>
      <c r="B12" s="6">
        <v>1.5</v>
      </c>
      <c r="C12">
        <v>1.5</v>
      </c>
      <c r="D12">
        <v>3</v>
      </c>
      <c r="E12" s="4">
        <v>167.52</v>
      </c>
      <c r="F12">
        <v>104</v>
      </c>
      <c r="G12" s="5">
        <f t="shared" si="0"/>
        <v>2.8846153846153848E-2</v>
      </c>
    </row>
    <row r="13" spans="1:7" x14ac:dyDescent="0.3">
      <c r="A13" s="2" t="s">
        <v>4</v>
      </c>
      <c r="B13" s="6"/>
      <c r="C13">
        <v>1.5</v>
      </c>
      <c r="D13">
        <v>1.5</v>
      </c>
      <c r="E13" s="4">
        <v>83.76</v>
      </c>
      <c r="F13">
        <v>98</v>
      </c>
      <c r="G13" s="5">
        <f t="shared" si="0"/>
        <v>1.5306122448979591E-2</v>
      </c>
    </row>
    <row r="14" spans="1:7" x14ac:dyDescent="0.3">
      <c r="A14" s="2" t="s">
        <v>28</v>
      </c>
      <c r="B14" s="6"/>
      <c r="C14">
        <v>1.5</v>
      </c>
      <c r="D14">
        <v>1.5</v>
      </c>
      <c r="E14" s="4">
        <v>83.76</v>
      </c>
      <c r="F14">
        <v>54</v>
      </c>
      <c r="G14" s="5">
        <f t="shared" si="0"/>
        <v>2.7777777777777776E-2</v>
      </c>
    </row>
    <row r="15" spans="1:7" x14ac:dyDescent="0.3">
      <c r="A15" s="2" t="s">
        <v>54</v>
      </c>
      <c r="B15" s="6">
        <v>0.5</v>
      </c>
      <c r="D15">
        <v>0.5</v>
      </c>
      <c r="E15" s="4">
        <v>27.92</v>
      </c>
      <c r="F15">
        <v>20</v>
      </c>
      <c r="G15" s="5">
        <f t="shared" si="0"/>
        <v>2.5000000000000001E-2</v>
      </c>
    </row>
    <row r="16" spans="1:7" x14ac:dyDescent="0.3">
      <c r="A16" s="2" t="s">
        <v>26</v>
      </c>
      <c r="B16" s="6">
        <v>0.5</v>
      </c>
      <c r="C16">
        <v>1</v>
      </c>
      <c r="D16">
        <v>1.5</v>
      </c>
      <c r="E16" s="4">
        <v>83.76</v>
      </c>
      <c r="F16">
        <v>37</v>
      </c>
      <c r="G16" s="5">
        <f t="shared" si="0"/>
        <v>4.0540540540540543E-2</v>
      </c>
    </row>
    <row r="17" spans="1:7" x14ac:dyDescent="0.3">
      <c r="A17" s="2" t="s">
        <v>44</v>
      </c>
      <c r="B17" s="6">
        <v>2</v>
      </c>
      <c r="C17">
        <v>2</v>
      </c>
      <c r="D17">
        <v>4</v>
      </c>
      <c r="E17" s="4">
        <v>223.36</v>
      </c>
      <c r="F17">
        <v>59</v>
      </c>
      <c r="G17" s="5">
        <f t="shared" si="0"/>
        <v>6.7796610169491525E-2</v>
      </c>
    </row>
    <row r="18" spans="1:7" x14ac:dyDescent="0.3">
      <c r="A18" s="2" t="s">
        <v>55</v>
      </c>
      <c r="B18" s="6">
        <v>1</v>
      </c>
      <c r="C18">
        <v>1.5</v>
      </c>
      <c r="D18">
        <v>2.5</v>
      </c>
      <c r="E18" s="4">
        <v>139.60000000000002</v>
      </c>
      <c r="F18">
        <v>47</v>
      </c>
      <c r="G18" s="5">
        <f t="shared" si="0"/>
        <v>5.3191489361702128E-2</v>
      </c>
    </row>
    <row r="19" spans="1:7" x14ac:dyDescent="0.3">
      <c r="A19" s="2" t="s">
        <v>58</v>
      </c>
      <c r="B19" s="6"/>
      <c r="C19">
        <v>1</v>
      </c>
      <c r="D19">
        <v>1</v>
      </c>
      <c r="E19" s="4">
        <v>55.84</v>
      </c>
      <c r="F19">
        <v>32</v>
      </c>
      <c r="G19" s="5">
        <f t="shared" si="0"/>
        <v>3.125E-2</v>
      </c>
    </row>
    <row r="20" spans="1:7" x14ac:dyDescent="0.3">
      <c r="A20" s="2" t="s">
        <v>21</v>
      </c>
      <c r="B20" s="6"/>
      <c r="C20">
        <v>2</v>
      </c>
      <c r="D20">
        <v>2</v>
      </c>
      <c r="E20" s="4">
        <v>111.68</v>
      </c>
      <c r="F20">
        <v>59</v>
      </c>
      <c r="G20" s="5">
        <f t="shared" si="0"/>
        <v>3.3898305084745763E-2</v>
      </c>
    </row>
    <row r="21" spans="1:7" x14ac:dyDescent="0.3">
      <c r="A21" s="2" t="s">
        <v>51</v>
      </c>
      <c r="B21" s="6"/>
      <c r="C21">
        <v>2</v>
      </c>
      <c r="D21">
        <v>2</v>
      </c>
      <c r="E21" s="4">
        <v>111.68</v>
      </c>
      <c r="F21">
        <v>64</v>
      </c>
      <c r="G21" s="5">
        <f t="shared" si="0"/>
        <v>3.125E-2</v>
      </c>
    </row>
    <row r="22" spans="1:7" x14ac:dyDescent="0.3">
      <c r="A22" s="2" t="s">
        <v>13</v>
      </c>
      <c r="B22" s="6"/>
      <c r="C22">
        <v>2</v>
      </c>
      <c r="D22">
        <v>2</v>
      </c>
      <c r="E22" s="4">
        <v>111.68</v>
      </c>
      <c r="F22">
        <v>97</v>
      </c>
      <c r="G22" s="5">
        <f t="shared" si="0"/>
        <v>2.0618556701030927E-2</v>
      </c>
    </row>
    <row r="23" spans="1:7" x14ac:dyDescent="0.3">
      <c r="A23" s="2" t="s">
        <v>7</v>
      </c>
      <c r="B23" s="6"/>
      <c r="C23">
        <v>1.5</v>
      </c>
      <c r="D23">
        <v>1.5</v>
      </c>
      <c r="E23" s="4">
        <v>83.76</v>
      </c>
      <c r="F23">
        <v>53</v>
      </c>
      <c r="G23" s="5">
        <f t="shared" si="0"/>
        <v>2.8301886792452831E-2</v>
      </c>
    </row>
    <row r="24" spans="1:7" x14ac:dyDescent="0.3">
      <c r="A24" s="2" t="s">
        <v>63</v>
      </c>
      <c r="B24" s="6">
        <v>2</v>
      </c>
      <c r="C24">
        <v>1.5</v>
      </c>
      <c r="D24">
        <v>3.5</v>
      </c>
      <c r="E24" s="4">
        <v>195.44</v>
      </c>
      <c r="F24">
        <v>51</v>
      </c>
      <c r="G24" s="5">
        <f t="shared" si="0"/>
        <v>6.8627450980392163E-2</v>
      </c>
    </row>
    <row r="25" spans="1:7" x14ac:dyDescent="0.3">
      <c r="A25" s="2" t="s">
        <v>6</v>
      </c>
      <c r="B25" s="6"/>
      <c r="C25">
        <v>1.5</v>
      </c>
      <c r="D25">
        <v>1.5</v>
      </c>
      <c r="E25" s="4">
        <v>83.76</v>
      </c>
      <c r="F25">
        <v>87</v>
      </c>
      <c r="G25" s="5">
        <f t="shared" si="0"/>
        <v>1.7241379310344827E-2</v>
      </c>
    </row>
    <row r="26" spans="1:7" x14ac:dyDescent="0.3">
      <c r="A26" s="2" t="s">
        <v>50</v>
      </c>
      <c r="B26" s="6"/>
      <c r="C26">
        <v>1.5</v>
      </c>
      <c r="D26">
        <v>1.5</v>
      </c>
      <c r="E26" s="4">
        <v>83.76</v>
      </c>
      <c r="F26">
        <v>23</v>
      </c>
      <c r="G26" s="5">
        <f t="shared" si="0"/>
        <v>6.5217391304347824E-2</v>
      </c>
    </row>
    <row r="27" spans="1:7" x14ac:dyDescent="0.3">
      <c r="A27" s="2" t="s">
        <v>15</v>
      </c>
      <c r="B27" s="6">
        <v>2</v>
      </c>
      <c r="C27">
        <v>1.5</v>
      </c>
      <c r="D27">
        <v>3.5</v>
      </c>
      <c r="E27" s="4">
        <v>195.44</v>
      </c>
      <c r="F27">
        <v>42</v>
      </c>
      <c r="G27" s="5">
        <f t="shared" si="0"/>
        <v>8.3333333333333329E-2</v>
      </c>
    </row>
    <row r="28" spans="1:7" x14ac:dyDescent="0.3">
      <c r="A28" s="2" t="s">
        <v>43</v>
      </c>
      <c r="B28" s="6">
        <v>0.5</v>
      </c>
      <c r="C28">
        <v>1.5</v>
      </c>
      <c r="D28">
        <v>2</v>
      </c>
      <c r="E28" s="4">
        <v>111.68</v>
      </c>
      <c r="F28">
        <v>23</v>
      </c>
      <c r="G28" s="5">
        <f t="shared" si="0"/>
        <v>8.6956521739130432E-2</v>
      </c>
    </row>
    <row r="29" spans="1:7" x14ac:dyDescent="0.3">
      <c r="A29" s="2" t="s">
        <v>33</v>
      </c>
      <c r="B29" s="6"/>
      <c r="C29">
        <v>2</v>
      </c>
      <c r="D29">
        <v>2</v>
      </c>
      <c r="E29" s="4">
        <v>111.68</v>
      </c>
      <c r="F29">
        <v>35</v>
      </c>
      <c r="G29" s="5">
        <f t="shared" si="0"/>
        <v>5.7142857142857141E-2</v>
      </c>
    </row>
    <row r="30" spans="1:7" x14ac:dyDescent="0.3">
      <c r="A30" s="2" t="s">
        <v>2</v>
      </c>
      <c r="B30" s="6"/>
      <c r="C30">
        <v>2</v>
      </c>
      <c r="D30">
        <v>2</v>
      </c>
      <c r="E30" s="4">
        <v>111.68</v>
      </c>
      <c r="F30">
        <v>35</v>
      </c>
      <c r="G30" s="5">
        <f t="shared" si="0"/>
        <v>5.7142857142857141E-2</v>
      </c>
    </row>
    <row r="31" spans="1:7" x14ac:dyDescent="0.3">
      <c r="A31" s="2" t="s">
        <v>32</v>
      </c>
      <c r="B31" s="6">
        <v>1.5</v>
      </c>
      <c r="C31">
        <v>2</v>
      </c>
      <c r="D31">
        <v>3.5</v>
      </c>
      <c r="E31" s="4">
        <v>195.44</v>
      </c>
      <c r="F31">
        <v>45</v>
      </c>
      <c r="G31" s="5">
        <f t="shared" si="0"/>
        <v>7.7777777777777779E-2</v>
      </c>
    </row>
    <row r="32" spans="1:7" x14ac:dyDescent="0.3">
      <c r="A32" s="2" t="s">
        <v>46</v>
      </c>
      <c r="B32" s="6"/>
      <c r="C32">
        <v>1.5</v>
      </c>
      <c r="D32">
        <v>1.5</v>
      </c>
      <c r="E32" s="4">
        <v>83.76</v>
      </c>
      <c r="F32">
        <v>32</v>
      </c>
      <c r="G32" s="5">
        <f t="shared" si="0"/>
        <v>4.6875E-2</v>
      </c>
    </row>
    <row r="33" spans="1:7" x14ac:dyDescent="0.3">
      <c r="A33" s="2" t="s">
        <v>49</v>
      </c>
      <c r="B33" s="6"/>
      <c r="C33">
        <v>1</v>
      </c>
      <c r="D33">
        <v>1</v>
      </c>
      <c r="E33" s="4">
        <v>55.84</v>
      </c>
      <c r="F33">
        <v>40</v>
      </c>
      <c r="G33" s="5">
        <f t="shared" si="0"/>
        <v>2.5000000000000001E-2</v>
      </c>
    </row>
    <row r="34" spans="1:7" x14ac:dyDescent="0.3">
      <c r="A34" s="2" t="s">
        <v>61</v>
      </c>
      <c r="B34" s="6">
        <v>1</v>
      </c>
      <c r="C34">
        <v>1.5</v>
      </c>
      <c r="D34">
        <v>2.5</v>
      </c>
      <c r="E34" s="4">
        <v>139.60000000000002</v>
      </c>
      <c r="F34">
        <v>39</v>
      </c>
      <c r="G34" s="5">
        <f t="shared" si="0"/>
        <v>6.4102564102564097E-2</v>
      </c>
    </row>
    <row r="35" spans="1:7" x14ac:dyDescent="0.3">
      <c r="A35" s="2" t="s">
        <v>10</v>
      </c>
      <c r="B35" s="6">
        <v>0.5</v>
      </c>
      <c r="C35">
        <v>1.5</v>
      </c>
      <c r="D35">
        <v>2</v>
      </c>
      <c r="E35" s="4">
        <v>111.68</v>
      </c>
      <c r="F35">
        <v>22</v>
      </c>
      <c r="G35" s="5">
        <f t="shared" si="0"/>
        <v>9.0909090909090912E-2</v>
      </c>
    </row>
    <row r="36" spans="1:7" x14ac:dyDescent="0.3">
      <c r="A36" s="2" t="s">
        <v>35</v>
      </c>
      <c r="B36" s="6"/>
      <c r="C36">
        <v>1</v>
      </c>
      <c r="D36">
        <v>1</v>
      </c>
      <c r="E36" s="4">
        <v>55.84</v>
      </c>
      <c r="F36">
        <v>41</v>
      </c>
      <c r="G36" s="5">
        <f t="shared" si="0"/>
        <v>2.4390243902439025E-2</v>
      </c>
    </row>
    <row r="37" spans="1:7" x14ac:dyDescent="0.3">
      <c r="A37" s="2" t="s">
        <v>14</v>
      </c>
      <c r="B37" s="6">
        <v>0.5</v>
      </c>
      <c r="D37">
        <v>0.5</v>
      </c>
      <c r="E37" s="4">
        <v>27.92</v>
      </c>
      <c r="F37">
        <v>34</v>
      </c>
      <c r="G37" s="5">
        <f t="shared" si="0"/>
        <v>1.4705882352941176E-2</v>
      </c>
    </row>
    <row r="38" spans="1:7" x14ac:dyDescent="0.3">
      <c r="A38" s="2" t="s">
        <v>19</v>
      </c>
      <c r="B38" s="6"/>
      <c r="C38">
        <v>2</v>
      </c>
      <c r="D38">
        <v>2</v>
      </c>
      <c r="E38" s="4">
        <v>111.68</v>
      </c>
      <c r="F38">
        <v>42</v>
      </c>
      <c r="G38" s="5">
        <f t="shared" si="0"/>
        <v>4.7619047619047616E-2</v>
      </c>
    </row>
    <row r="39" spans="1:7" x14ac:dyDescent="0.3">
      <c r="A39" s="2" t="s">
        <v>27</v>
      </c>
      <c r="B39" s="6">
        <v>0.5</v>
      </c>
      <c r="C39">
        <v>1.5</v>
      </c>
      <c r="D39">
        <v>2</v>
      </c>
      <c r="E39" s="4">
        <v>111.68</v>
      </c>
      <c r="F39">
        <v>37</v>
      </c>
      <c r="G39" s="5">
        <f t="shared" si="0"/>
        <v>5.4054054054054057E-2</v>
      </c>
    </row>
    <row r="40" spans="1:7" x14ac:dyDescent="0.3">
      <c r="A40" s="2" t="s">
        <v>65</v>
      </c>
      <c r="B40" s="6"/>
      <c r="C40">
        <v>1.5</v>
      </c>
      <c r="D40">
        <v>1.5</v>
      </c>
      <c r="E40" s="4">
        <v>83.76</v>
      </c>
      <c r="F40">
        <v>45</v>
      </c>
      <c r="G40" s="5">
        <f t="shared" si="0"/>
        <v>3.3333333333333333E-2</v>
      </c>
    </row>
    <row r="41" spans="1:7" x14ac:dyDescent="0.3">
      <c r="A41" s="2" t="s">
        <v>62</v>
      </c>
      <c r="B41" s="6"/>
      <c r="C41">
        <v>1.5</v>
      </c>
      <c r="D41">
        <v>1.5</v>
      </c>
      <c r="E41" s="4">
        <v>83.76</v>
      </c>
      <c r="F41">
        <v>33</v>
      </c>
      <c r="G41" s="5">
        <f t="shared" si="0"/>
        <v>4.5454545454545456E-2</v>
      </c>
    </row>
    <row r="42" spans="1:7" x14ac:dyDescent="0.3">
      <c r="A42" s="2" t="s">
        <v>17</v>
      </c>
      <c r="B42" s="6">
        <v>1</v>
      </c>
      <c r="C42">
        <v>1.5</v>
      </c>
      <c r="D42">
        <v>2.5</v>
      </c>
      <c r="E42" s="4">
        <v>139.60000000000002</v>
      </c>
      <c r="F42">
        <v>29</v>
      </c>
      <c r="G42" s="5">
        <f t="shared" si="0"/>
        <v>8.6206896551724144E-2</v>
      </c>
    </row>
    <row r="43" spans="1:7" x14ac:dyDescent="0.3">
      <c r="A43" s="2" t="s">
        <v>69</v>
      </c>
      <c r="B43" s="6">
        <v>0.5</v>
      </c>
      <c r="C43">
        <v>1</v>
      </c>
      <c r="D43">
        <v>1.5</v>
      </c>
      <c r="E43" s="4">
        <v>83.76</v>
      </c>
      <c r="F43">
        <v>12</v>
      </c>
      <c r="G43" s="5">
        <f t="shared" si="0"/>
        <v>0.125</v>
      </c>
    </row>
    <row r="44" spans="1:7" x14ac:dyDescent="0.3">
      <c r="A44" s="2" t="s">
        <v>9</v>
      </c>
      <c r="B44" s="6">
        <v>1</v>
      </c>
      <c r="C44">
        <v>2</v>
      </c>
      <c r="D44">
        <v>3</v>
      </c>
      <c r="E44" s="4">
        <v>167.52</v>
      </c>
      <c r="F44">
        <v>56</v>
      </c>
      <c r="G44" s="5">
        <f t="shared" si="0"/>
        <v>5.3571428571428568E-2</v>
      </c>
    </row>
    <row r="45" spans="1:7" x14ac:dyDescent="0.3">
      <c r="A45" s="2" t="s">
        <v>68</v>
      </c>
      <c r="B45" s="6">
        <v>1.5</v>
      </c>
      <c r="C45">
        <v>2</v>
      </c>
      <c r="D45">
        <v>3.5</v>
      </c>
      <c r="E45" s="4">
        <v>195.44</v>
      </c>
      <c r="F45">
        <v>29</v>
      </c>
      <c r="G45" s="5">
        <f t="shared" si="0"/>
        <v>0.1206896551724138</v>
      </c>
    </row>
    <row r="46" spans="1:7" x14ac:dyDescent="0.3">
      <c r="A46" s="2" t="s">
        <v>53</v>
      </c>
      <c r="B46" s="6">
        <v>1.5</v>
      </c>
      <c r="C46">
        <v>1</v>
      </c>
      <c r="D46">
        <v>2.5</v>
      </c>
      <c r="E46" s="4">
        <v>139.60000000000002</v>
      </c>
      <c r="F46">
        <v>31</v>
      </c>
      <c r="G46" s="5">
        <f t="shared" si="0"/>
        <v>8.0645161290322578E-2</v>
      </c>
    </row>
    <row r="47" spans="1:7" x14ac:dyDescent="0.3">
      <c r="A47" s="2" t="s">
        <v>56</v>
      </c>
      <c r="B47" s="6"/>
      <c r="C47">
        <v>1</v>
      </c>
      <c r="D47">
        <v>1</v>
      </c>
      <c r="E47" s="4">
        <v>55.84</v>
      </c>
      <c r="F47">
        <v>23</v>
      </c>
      <c r="G47" s="5">
        <f t="shared" si="0"/>
        <v>4.3478260869565216E-2</v>
      </c>
    </row>
    <row r="48" spans="1:7" x14ac:dyDescent="0.3">
      <c r="A48" s="2" t="s">
        <v>88</v>
      </c>
      <c r="B48" s="6">
        <v>0.5</v>
      </c>
      <c r="C48">
        <v>2.5</v>
      </c>
      <c r="D48">
        <v>3</v>
      </c>
      <c r="E48" s="4">
        <v>167.52</v>
      </c>
      <c r="F48">
        <v>29</v>
      </c>
      <c r="G48" s="5">
        <f t="shared" si="0"/>
        <v>0.10344827586206896</v>
      </c>
    </row>
    <row r="49" spans="1:7" x14ac:dyDescent="0.3">
      <c r="A49" s="8" t="s">
        <v>74</v>
      </c>
      <c r="B49" s="9">
        <f>SUM(B2:B48)</f>
        <v>28.5</v>
      </c>
      <c r="C49" s="9">
        <f>SUM(C2:C48)</f>
        <v>66.5</v>
      </c>
      <c r="D49" s="9">
        <f>SUM(D2:D48)</f>
        <v>95</v>
      </c>
      <c r="E49" s="9">
        <f>SUM(E2:E48)</f>
        <v>5304.800000000002</v>
      </c>
      <c r="F49" s="9">
        <f>SUM(F2:F48)</f>
        <v>2349</v>
      </c>
      <c r="G49" s="11">
        <f t="shared" ref="G49" si="1">D49/F49</f>
        <v>4.0442741592166882E-2</v>
      </c>
    </row>
  </sheetData>
  <autoFilter ref="A1:G49" xr:uid="{00000000-0001-0000-0000-000000000000}"/>
  <sortState xmlns:xlrd2="http://schemas.microsoft.com/office/spreadsheetml/2017/richdata2" ref="A2:G48">
    <sortCondition ref="A2:A48"/>
    <sortCondition descending="1" ref="D2:D4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5570-8885-492A-82B2-B4275DF35250}">
  <dimension ref="A1:B11"/>
  <sheetViews>
    <sheetView workbookViewId="0">
      <selection activeCell="D13" sqref="D13"/>
    </sheetView>
  </sheetViews>
  <sheetFormatPr baseColWidth="10" defaultRowHeight="14.4" x14ac:dyDescent="0.3"/>
  <sheetData>
    <row r="1" spans="1:2" x14ac:dyDescent="0.3">
      <c r="A1" t="s">
        <v>98</v>
      </c>
    </row>
    <row r="2" spans="1:2" x14ac:dyDescent="0.3">
      <c r="A2" t="s">
        <v>75</v>
      </c>
      <c r="B2" t="s">
        <v>99</v>
      </c>
    </row>
    <row r="3" spans="1:2" x14ac:dyDescent="0.3">
      <c r="A3" s="12" t="s">
        <v>30</v>
      </c>
      <c r="B3" s="13">
        <v>22.5</v>
      </c>
    </row>
    <row r="4" spans="1:2" x14ac:dyDescent="0.3">
      <c r="A4" s="12" t="s">
        <v>88</v>
      </c>
      <c r="B4" s="13">
        <v>21</v>
      </c>
    </row>
    <row r="5" spans="1:2" x14ac:dyDescent="0.3">
      <c r="A5" s="12" t="s">
        <v>19</v>
      </c>
      <c r="B5" s="13">
        <v>15.5</v>
      </c>
    </row>
    <row r="7" spans="1:2" x14ac:dyDescent="0.3">
      <c r="A7" s="2" t="s">
        <v>101</v>
      </c>
    </row>
    <row r="8" spans="1:2" x14ac:dyDescent="0.3">
      <c r="A8" s="14" t="s">
        <v>75</v>
      </c>
      <c r="B8" s="15" t="s">
        <v>100</v>
      </c>
    </row>
    <row r="9" spans="1:2" x14ac:dyDescent="0.3">
      <c r="A9" s="7" t="s">
        <v>41</v>
      </c>
      <c r="B9" s="5">
        <v>0</v>
      </c>
    </row>
    <row r="10" spans="1:2" x14ac:dyDescent="0.3">
      <c r="A10" s="7" t="s">
        <v>69</v>
      </c>
      <c r="B10" s="5">
        <v>0</v>
      </c>
    </row>
    <row r="11" spans="1:2" x14ac:dyDescent="0.3">
      <c r="A11" s="7" t="s">
        <v>43</v>
      </c>
      <c r="B11" s="5">
        <v>2.9069767441860465E-3</v>
      </c>
    </row>
  </sheetData>
  <conditionalFormatting sqref="B9:B11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FA85-0945-4D30-B1A5-A23EB828E083}">
  <dimension ref="A1:G68"/>
  <sheetViews>
    <sheetView workbookViewId="0">
      <selection activeCell="E6" sqref="E6"/>
    </sheetView>
  </sheetViews>
  <sheetFormatPr baseColWidth="10" defaultRowHeight="14.4" x14ac:dyDescent="0.3"/>
  <cols>
    <col min="1" max="1" width="18.21875" bestFit="1" customWidth="1"/>
    <col min="2" max="3" width="5" bestFit="1" customWidth="1"/>
    <col min="4" max="4" width="11.88671875" bestFit="1" customWidth="1"/>
    <col min="5" max="5" width="12.5546875" bestFit="1" customWidth="1"/>
  </cols>
  <sheetData>
    <row r="1" spans="1:7" x14ac:dyDescent="0.3">
      <c r="A1" t="s">
        <v>89</v>
      </c>
      <c r="D1" s="3">
        <v>55.84</v>
      </c>
    </row>
    <row r="3" spans="1:7" x14ac:dyDescent="0.3">
      <c r="A3" s="1" t="s">
        <v>87</v>
      </c>
      <c r="B3" s="1" t="s">
        <v>85</v>
      </c>
    </row>
    <row r="4" spans="1:7" x14ac:dyDescent="0.3">
      <c r="A4" s="1" t="s">
        <v>86</v>
      </c>
      <c r="B4" t="s">
        <v>78</v>
      </c>
      <c r="C4" t="s">
        <v>82</v>
      </c>
      <c r="D4" t="s">
        <v>74</v>
      </c>
    </row>
    <row r="5" spans="1:7" x14ac:dyDescent="0.3">
      <c r="A5" s="2" t="s">
        <v>8</v>
      </c>
      <c r="B5">
        <v>4</v>
      </c>
      <c r="D5">
        <v>4</v>
      </c>
      <c r="E5" s="3">
        <f>D5*$D$1</f>
        <v>223.36</v>
      </c>
      <c r="F5">
        <f>VLOOKUP(A5,'# affiliés'!A:B,2,FALSE)</f>
        <v>138</v>
      </c>
      <c r="G5" s="5">
        <f>D5/F5</f>
        <v>2.8985507246376812E-2</v>
      </c>
    </row>
    <row r="6" spans="1:7" x14ac:dyDescent="0.3">
      <c r="A6" s="2" t="s">
        <v>44</v>
      </c>
      <c r="B6">
        <v>2</v>
      </c>
      <c r="C6">
        <v>2</v>
      </c>
      <c r="D6">
        <v>4</v>
      </c>
      <c r="E6" s="3">
        <f t="shared" ref="E6:E51" si="0">D6*$D$1</f>
        <v>223.36</v>
      </c>
      <c r="F6">
        <f>VLOOKUP(A6,'# affiliés'!A:B,2,FALSE)</f>
        <v>60</v>
      </c>
      <c r="G6" s="5">
        <f t="shared" ref="G6:G51" si="1">D6/F6</f>
        <v>6.6666666666666666E-2</v>
      </c>
    </row>
    <row r="7" spans="1:7" x14ac:dyDescent="0.3">
      <c r="A7" s="2" t="s">
        <v>32</v>
      </c>
      <c r="B7">
        <v>1.5</v>
      </c>
      <c r="C7">
        <v>2</v>
      </c>
      <c r="D7">
        <v>3.5</v>
      </c>
      <c r="E7" s="3">
        <f t="shared" si="0"/>
        <v>195.44</v>
      </c>
      <c r="F7">
        <f>VLOOKUP(A7,'# affiliés'!A:B,2,FALSE)</f>
        <v>44</v>
      </c>
      <c r="G7" s="5">
        <f t="shared" si="1"/>
        <v>7.9545454545454544E-2</v>
      </c>
    </row>
    <row r="8" spans="1:7" x14ac:dyDescent="0.3">
      <c r="A8" s="2" t="s">
        <v>68</v>
      </c>
      <c r="B8">
        <v>1.5</v>
      </c>
      <c r="C8">
        <v>2</v>
      </c>
      <c r="D8">
        <v>3.5</v>
      </c>
      <c r="E8" s="3">
        <f t="shared" si="0"/>
        <v>195.44</v>
      </c>
      <c r="F8">
        <f>VLOOKUP(A8,'# affiliés'!A:B,2,FALSE)</f>
        <v>28</v>
      </c>
      <c r="G8" s="5">
        <f t="shared" si="1"/>
        <v>0.125</v>
      </c>
    </row>
    <row r="9" spans="1:7" x14ac:dyDescent="0.3">
      <c r="A9" s="2" t="s">
        <v>15</v>
      </c>
      <c r="B9">
        <v>2</v>
      </c>
      <c r="C9">
        <v>1.5</v>
      </c>
      <c r="D9">
        <v>3.5</v>
      </c>
      <c r="E9" s="3">
        <f t="shared" si="0"/>
        <v>195.44</v>
      </c>
      <c r="F9">
        <f>VLOOKUP(A9,'# affiliés'!A:B,2,FALSE)</f>
        <v>47</v>
      </c>
      <c r="G9" s="5">
        <f t="shared" si="1"/>
        <v>7.4468085106382975E-2</v>
      </c>
    </row>
    <row r="10" spans="1:7" x14ac:dyDescent="0.3">
      <c r="A10" s="2" t="s">
        <v>63</v>
      </c>
      <c r="B10">
        <v>2</v>
      </c>
      <c r="C10">
        <v>1.5</v>
      </c>
      <c r="D10">
        <v>3.5</v>
      </c>
      <c r="E10" s="3">
        <f t="shared" si="0"/>
        <v>195.44</v>
      </c>
      <c r="F10">
        <f>VLOOKUP(A10,'# affiliés'!A:B,2,FALSE)</f>
        <v>60</v>
      </c>
      <c r="G10" s="5">
        <f t="shared" si="1"/>
        <v>5.8333333333333334E-2</v>
      </c>
    </row>
    <row r="11" spans="1:7" x14ac:dyDescent="0.3">
      <c r="A11" s="2" t="s">
        <v>30</v>
      </c>
      <c r="C11">
        <v>3</v>
      </c>
      <c r="D11">
        <v>3</v>
      </c>
      <c r="E11" s="3">
        <f t="shared" si="0"/>
        <v>167.52</v>
      </c>
      <c r="F11">
        <f>VLOOKUP(A11,'# affiliés'!A:B,2,FALSE)</f>
        <v>105</v>
      </c>
      <c r="G11" s="5">
        <f t="shared" si="1"/>
        <v>2.8571428571428571E-2</v>
      </c>
    </row>
    <row r="12" spans="1:7" x14ac:dyDescent="0.3">
      <c r="A12" s="2" t="s">
        <v>0</v>
      </c>
      <c r="B12">
        <v>1.5</v>
      </c>
      <c r="C12">
        <v>1.5</v>
      </c>
      <c r="D12">
        <v>3</v>
      </c>
      <c r="E12" s="3">
        <f t="shared" si="0"/>
        <v>167.52</v>
      </c>
      <c r="F12">
        <f>VLOOKUP(A12,'# affiliés'!A:B,2,FALSE)</f>
        <v>104</v>
      </c>
      <c r="G12" s="5">
        <f t="shared" si="1"/>
        <v>2.8846153846153848E-2</v>
      </c>
    </row>
    <row r="13" spans="1:7" x14ac:dyDescent="0.3">
      <c r="A13" s="2" t="s">
        <v>9</v>
      </c>
      <c r="B13">
        <v>1</v>
      </c>
      <c r="C13">
        <v>2</v>
      </c>
      <c r="D13">
        <v>3</v>
      </c>
      <c r="E13" s="3">
        <f t="shared" si="0"/>
        <v>167.52</v>
      </c>
      <c r="F13">
        <f>VLOOKUP(A13,'# affiliés'!A:B,2,FALSE)</f>
        <v>69</v>
      </c>
      <c r="G13" s="5">
        <f t="shared" si="1"/>
        <v>4.3478260869565216E-2</v>
      </c>
    </row>
    <row r="14" spans="1:7" x14ac:dyDescent="0.3">
      <c r="A14" s="2" t="s">
        <v>88</v>
      </c>
      <c r="B14">
        <v>0.5</v>
      </c>
      <c r="C14">
        <v>2.5</v>
      </c>
      <c r="D14">
        <v>3</v>
      </c>
      <c r="E14" s="3">
        <f t="shared" si="0"/>
        <v>167.52</v>
      </c>
      <c r="F14">
        <f>VLOOKUP(A14,'# affiliés'!A:B,2,FALSE)</f>
        <v>24</v>
      </c>
      <c r="G14" s="5">
        <f t="shared" si="1"/>
        <v>0.125</v>
      </c>
    </row>
    <row r="15" spans="1:7" x14ac:dyDescent="0.3">
      <c r="A15" s="2" t="s">
        <v>53</v>
      </c>
      <c r="B15">
        <v>1.5</v>
      </c>
      <c r="C15">
        <v>1</v>
      </c>
      <c r="D15">
        <v>2.5</v>
      </c>
      <c r="E15" s="3">
        <f t="shared" si="0"/>
        <v>139.60000000000002</v>
      </c>
      <c r="F15">
        <f>VLOOKUP(A15,'# affiliés'!A:B,2,FALSE)</f>
        <v>30</v>
      </c>
      <c r="G15" s="5">
        <f t="shared" si="1"/>
        <v>8.3333333333333329E-2</v>
      </c>
    </row>
    <row r="16" spans="1:7" x14ac:dyDescent="0.3">
      <c r="A16" s="2" t="s">
        <v>17</v>
      </c>
      <c r="B16">
        <v>1</v>
      </c>
      <c r="C16">
        <v>1.5</v>
      </c>
      <c r="D16">
        <v>2.5</v>
      </c>
      <c r="E16" s="3">
        <f t="shared" si="0"/>
        <v>139.60000000000002</v>
      </c>
      <c r="F16">
        <f>VLOOKUP(A16,'# affiliés'!A:B,2,FALSE)</f>
        <v>26</v>
      </c>
      <c r="G16" s="5">
        <f t="shared" si="1"/>
        <v>9.6153846153846159E-2</v>
      </c>
    </row>
    <row r="17" spans="1:7" x14ac:dyDescent="0.3">
      <c r="A17" s="2" t="s">
        <v>61</v>
      </c>
      <c r="B17">
        <v>1</v>
      </c>
      <c r="C17">
        <v>1.5</v>
      </c>
      <c r="D17">
        <v>2.5</v>
      </c>
      <c r="E17" s="3">
        <f t="shared" si="0"/>
        <v>139.60000000000002</v>
      </c>
      <c r="F17">
        <f>VLOOKUP(A17,'# affiliés'!A:B,2,FALSE)</f>
        <v>45</v>
      </c>
      <c r="G17" s="5">
        <f t="shared" si="1"/>
        <v>5.5555555555555552E-2</v>
      </c>
    </row>
    <row r="18" spans="1:7" x14ac:dyDescent="0.3">
      <c r="A18" s="2" t="s">
        <v>55</v>
      </c>
      <c r="B18">
        <v>1</v>
      </c>
      <c r="C18">
        <v>1.5</v>
      </c>
      <c r="D18">
        <v>2.5</v>
      </c>
      <c r="E18" s="3">
        <f t="shared" si="0"/>
        <v>139.60000000000002</v>
      </c>
      <c r="F18">
        <f>VLOOKUP(A18,'# affiliés'!A:B,2,FALSE)</f>
        <v>45</v>
      </c>
      <c r="G18" s="5">
        <f t="shared" si="1"/>
        <v>5.5555555555555552E-2</v>
      </c>
    </row>
    <row r="19" spans="1:7" x14ac:dyDescent="0.3">
      <c r="A19" s="2" t="s">
        <v>21</v>
      </c>
      <c r="C19">
        <v>2</v>
      </c>
      <c r="D19">
        <v>2</v>
      </c>
      <c r="E19" s="3">
        <f t="shared" si="0"/>
        <v>111.68</v>
      </c>
      <c r="F19">
        <f>VLOOKUP(A19,'# affiliés'!A:B,2,FALSE)</f>
        <v>67</v>
      </c>
      <c r="G19" s="5">
        <f t="shared" si="1"/>
        <v>2.9850746268656716E-2</v>
      </c>
    </row>
    <row r="20" spans="1:7" x14ac:dyDescent="0.3">
      <c r="A20" s="2" t="s">
        <v>1</v>
      </c>
      <c r="B20">
        <v>1</v>
      </c>
      <c r="C20">
        <v>1</v>
      </c>
      <c r="D20">
        <v>2</v>
      </c>
      <c r="E20" s="3">
        <f t="shared" si="0"/>
        <v>111.68</v>
      </c>
      <c r="F20">
        <f>VLOOKUP(A20,'# affiliés'!A:B,2,FALSE)</f>
        <v>136</v>
      </c>
      <c r="G20" s="5">
        <f t="shared" si="1"/>
        <v>1.4705882352941176E-2</v>
      </c>
    </row>
    <row r="21" spans="1:7" x14ac:dyDescent="0.3">
      <c r="A21" s="2" t="s">
        <v>2</v>
      </c>
      <c r="C21">
        <v>2</v>
      </c>
      <c r="D21">
        <v>2</v>
      </c>
      <c r="E21" s="3">
        <f t="shared" si="0"/>
        <v>111.68</v>
      </c>
      <c r="F21">
        <f>VLOOKUP(A21,'# affiliés'!A:B,2,FALSE)</f>
        <v>29</v>
      </c>
      <c r="G21" s="5">
        <f t="shared" si="1"/>
        <v>6.8965517241379309E-2</v>
      </c>
    </row>
    <row r="22" spans="1:7" x14ac:dyDescent="0.3">
      <c r="A22" s="2" t="s">
        <v>52</v>
      </c>
      <c r="C22">
        <v>2</v>
      </c>
      <c r="D22">
        <v>2</v>
      </c>
      <c r="E22" s="3">
        <f t="shared" si="0"/>
        <v>111.68</v>
      </c>
      <c r="F22">
        <f>VLOOKUP(A22,'# affiliés'!A:B,2,FALSE)</f>
        <v>78</v>
      </c>
      <c r="G22" s="5">
        <f t="shared" si="1"/>
        <v>2.564102564102564E-2</v>
      </c>
    </row>
    <row r="23" spans="1:7" x14ac:dyDescent="0.3">
      <c r="A23" s="2" t="s">
        <v>27</v>
      </c>
      <c r="B23">
        <v>0.5</v>
      </c>
      <c r="C23">
        <v>1.5</v>
      </c>
      <c r="D23">
        <v>2</v>
      </c>
      <c r="E23" s="3">
        <f t="shared" si="0"/>
        <v>111.68</v>
      </c>
      <c r="F23">
        <f>VLOOKUP(A23,'# affiliés'!A:B,2,FALSE)</f>
        <v>33</v>
      </c>
      <c r="G23" s="5">
        <f t="shared" si="1"/>
        <v>6.0606060606060608E-2</v>
      </c>
    </row>
    <row r="24" spans="1:7" x14ac:dyDescent="0.3">
      <c r="A24" s="2" t="s">
        <v>24</v>
      </c>
      <c r="B24">
        <v>1</v>
      </c>
      <c r="C24">
        <v>1</v>
      </c>
      <c r="D24">
        <v>2</v>
      </c>
      <c r="E24" s="3">
        <f t="shared" si="0"/>
        <v>111.68</v>
      </c>
      <c r="F24">
        <f>VLOOKUP(A24,'# affiliés'!A:B,2,FALSE)</f>
        <v>31</v>
      </c>
      <c r="G24" s="5">
        <f t="shared" si="1"/>
        <v>6.4516129032258063E-2</v>
      </c>
    </row>
    <row r="25" spans="1:7" x14ac:dyDescent="0.3">
      <c r="A25" s="2" t="s">
        <v>40</v>
      </c>
      <c r="B25">
        <v>1</v>
      </c>
      <c r="C25">
        <v>1</v>
      </c>
      <c r="D25">
        <v>2</v>
      </c>
      <c r="E25" s="3">
        <f t="shared" si="0"/>
        <v>111.68</v>
      </c>
      <c r="F25">
        <f>VLOOKUP(A25,'# affiliés'!A:B,2,FALSE)</f>
        <v>24</v>
      </c>
      <c r="G25" s="5">
        <f t="shared" si="1"/>
        <v>8.3333333333333329E-2</v>
      </c>
    </row>
    <row r="26" spans="1:7" x14ac:dyDescent="0.3">
      <c r="A26" s="2" t="s">
        <v>10</v>
      </c>
      <c r="B26">
        <v>0.5</v>
      </c>
      <c r="C26">
        <v>1.5</v>
      </c>
      <c r="D26">
        <v>2</v>
      </c>
      <c r="E26" s="3">
        <f t="shared" si="0"/>
        <v>111.68</v>
      </c>
      <c r="F26">
        <f>VLOOKUP(A26,'# affiliés'!A:B,2,FALSE)</f>
        <v>25</v>
      </c>
      <c r="G26" s="5">
        <f t="shared" si="1"/>
        <v>0.08</v>
      </c>
    </row>
    <row r="27" spans="1:7" x14ac:dyDescent="0.3">
      <c r="A27" s="2" t="s">
        <v>33</v>
      </c>
      <c r="C27">
        <v>2</v>
      </c>
      <c r="D27">
        <v>2</v>
      </c>
      <c r="E27" s="3">
        <f t="shared" si="0"/>
        <v>111.68</v>
      </c>
      <c r="F27">
        <f>VLOOKUP(A27,'# affiliés'!A:B,2,FALSE)</f>
        <v>35</v>
      </c>
      <c r="G27" s="5">
        <f t="shared" si="1"/>
        <v>5.7142857142857141E-2</v>
      </c>
    </row>
    <row r="28" spans="1:7" x14ac:dyDescent="0.3">
      <c r="A28" s="2" t="s">
        <v>43</v>
      </c>
      <c r="B28">
        <v>0.5</v>
      </c>
      <c r="C28">
        <v>1.5</v>
      </c>
      <c r="D28">
        <v>2</v>
      </c>
      <c r="E28" s="3">
        <f t="shared" si="0"/>
        <v>111.68</v>
      </c>
      <c r="F28">
        <f>VLOOKUP(A28,'# affiliés'!A:B,2,FALSE)</f>
        <v>25</v>
      </c>
      <c r="G28" s="5">
        <f t="shared" si="1"/>
        <v>0.08</v>
      </c>
    </row>
    <row r="29" spans="1:7" x14ac:dyDescent="0.3">
      <c r="A29" s="2" t="s">
        <v>13</v>
      </c>
      <c r="C29">
        <v>2</v>
      </c>
      <c r="D29">
        <v>2</v>
      </c>
      <c r="E29" s="3">
        <f t="shared" si="0"/>
        <v>111.68</v>
      </c>
      <c r="F29">
        <f>VLOOKUP(A29,'# affiliés'!A:B,2,FALSE)</f>
        <v>95</v>
      </c>
      <c r="G29" s="5">
        <f t="shared" si="1"/>
        <v>2.1052631578947368E-2</v>
      </c>
    </row>
    <row r="30" spans="1:7" x14ac:dyDescent="0.3">
      <c r="A30" s="2" t="s">
        <v>51</v>
      </c>
      <c r="C30">
        <v>2</v>
      </c>
      <c r="D30">
        <v>2</v>
      </c>
      <c r="E30" s="3">
        <f t="shared" si="0"/>
        <v>111.68</v>
      </c>
      <c r="F30">
        <f>VLOOKUP(A30,'# affiliés'!A:B,2,FALSE)</f>
        <v>62</v>
      </c>
      <c r="G30" s="5">
        <f t="shared" si="1"/>
        <v>3.2258064516129031E-2</v>
      </c>
    </row>
    <row r="31" spans="1:7" x14ac:dyDescent="0.3">
      <c r="A31" s="2" t="s">
        <v>19</v>
      </c>
      <c r="C31">
        <v>2</v>
      </c>
      <c r="D31">
        <v>2</v>
      </c>
      <c r="E31" s="3">
        <f t="shared" si="0"/>
        <v>111.68</v>
      </c>
      <c r="F31">
        <f>VLOOKUP(A31,'# affiliés'!A:B,2,FALSE)</f>
        <v>34</v>
      </c>
      <c r="G31" s="5">
        <f t="shared" si="1"/>
        <v>5.8823529411764705E-2</v>
      </c>
    </row>
    <row r="32" spans="1:7" x14ac:dyDescent="0.3">
      <c r="A32" s="2" t="s">
        <v>62</v>
      </c>
      <c r="C32">
        <v>1.5</v>
      </c>
      <c r="D32">
        <v>1.5</v>
      </c>
      <c r="E32" s="3">
        <f t="shared" si="0"/>
        <v>83.76</v>
      </c>
      <c r="F32">
        <f>VLOOKUP(A32,'# affiliés'!A:B,2,FALSE)</f>
        <v>30</v>
      </c>
      <c r="G32" s="5">
        <f t="shared" si="1"/>
        <v>0.05</v>
      </c>
    </row>
    <row r="33" spans="1:7" x14ac:dyDescent="0.3">
      <c r="A33" s="2" t="s">
        <v>4</v>
      </c>
      <c r="C33">
        <v>1.5</v>
      </c>
      <c r="D33">
        <v>1.5</v>
      </c>
      <c r="E33" s="3">
        <f t="shared" si="0"/>
        <v>83.76</v>
      </c>
      <c r="F33">
        <f>VLOOKUP(A33,'# affiliés'!A:B,2,FALSE)</f>
        <v>96</v>
      </c>
      <c r="G33" s="5">
        <f t="shared" si="1"/>
        <v>1.5625E-2</v>
      </c>
    </row>
    <row r="34" spans="1:7" x14ac:dyDescent="0.3">
      <c r="A34" s="2" t="s">
        <v>26</v>
      </c>
      <c r="B34">
        <v>0.5</v>
      </c>
      <c r="C34">
        <v>1</v>
      </c>
      <c r="D34">
        <v>1.5</v>
      </c>
      <c r="E34" s="3">
        <f t="shared" si="0"/>
        <v>83.76</v>
      </c>
      <c r="F34">
        <f>VLOOKUP(A34,'# affiliés'!A:B,2,FALSE)</f>
        <v>38</v>
      </c>
      <c r="G34" s="5">
        <f t="shared" si="1"/>
        <v>3.9473684210526314E-2</v>
      </c>
    </row>
    <row r="35" spans="1:7" x14ac:dyDescent="0.3">
      <c r="A35" s="2" t="s">
        <v>7</v>
      </c>
      <c r="C35">
        <v>1.5</v>
      </c>
      <c r="D35">
        <v>1.5</v>
      </c>
      <c r="E35" s="3">
        <f t="shared" si="0"/>
        <v>83.76</v>
      </c>
      <c r="F35">
        <f>VLOOKUP(A35,'# affiliés'!A:B,2,FALSE)</f>
        <v>51</v>
      </c>
      <c r="G35" s="5">
        <f t="shared" si="1"/>
        <v>2.9411764705882353E-2</v>
      </c>
    </row>
    <row r="36" spans="1:7" x14ac:dyDescent="0.3">
      <c r="A36" s="2" t="s">
        <v>22</v>
      </c>
      <c r="B36">
        <v>0.5</v>
      </c>
      <c r="C36">
        <v>1</v>
      </c>
      <c r="D36">
        <v>1.5</v>
      </c>
      <c r="E36" s="3">
        <f t="shared" si="0"/>
        <v>83.76</v>
      </c>
      <c r="F36">
        <f>VLOOKUP(A36,'# affiliés'!A:B,2,FALSE)</f>
        <v>19</v>
      </c>
      <c r="G36" s="5">
        <f t="shared" si="1"/>
        <v>7.8947368421052627E-2</v>
      </c>
    </row>
    <row r="37" spans="1:7" x14ac:dyDescent="0.3">
      <c r="A37" s="2" t="s">
        <v>69</v>
      </c>
      <c r="B37">
        <v>0.5</v>
      </c>
      <c r="C37">
        <v>1</v>
      </c>
      <c r="D37">
        <v>1.5</v>
      </c>
      <c r="E37" s="3">
        <f t="shared" si="0"/>
        <v>83.76</v>
      </c>
      <c r="F37">
        <f>VLOOKUP(A37,'# affiliés'!A:B,2,FALSE)</f>
        <v>13</v>
      </c>
      <c r="G37" s="5">
        <f t="shared" si="1"/>
        <v>0.11538461538461539</v>
      </c>
    </row>
    <row r="38" spans="1:7" x14ac:dyDescent="0.3">
      <c r="A38" s="2" t="s">
        <v>28</v>
      </c>
      <c r="C38">
        <v>1.5</v>
      </c>
      <c r="D38">
        <v>1.5</v>
      </c>
      <c r="E38" s="3">
        <f t="shared" si="0"/>
        <v>83.76</v>
      </c>
      <c r="F38">
        <f>VLOOKUP(A38,'# affiliés'!A:B,2,FALSE)</f>
        <v>54</v>
      </c>
      <c r="G38" s="5">
        <f t="shared" si="1"/>
        <v>2.7777777777777776E-2</v>
      </c>
    </row>
    <row r="39" spans="1:7" x14ac:dyDescent="0.3">
      <c r="A39" s="2" t="s">
        <v>36</v>
      </c>
      <c r="C39">
        <v>1.5</v>
      </c>
      <c r="D39">
        <v>1.5</v>
      </c>
      <c r="E39" s="3">
        <f t="shared" si="0"/>
        <v>83.76</v>
      </c>
      <c r="F39">
        <f>VLOOKUP(A39,'# affiliés'!A:B,2,FALSE)</f>
        <v>17</v>
      </c>
      <c r="G39" s="5">
        <f t="shared" si="1"/>
        <v>8.8235294117647065E-2</v>
      </c>
    </row>
    <row r="40" spans="1:7" x14ac:dyDescent="0.3">
      <c r="A40" s="2" t="s">
        <v>65</v>
      </c>
      <c r="C40">
        <v>1.5</v>
      </c>
      <c r="D40">
        <v>1.5</v>
      </c>
      <c r="E40" s="3">
        <f t="shared" si="0"/>
        <v>83.76</v>
      </c>
      <c r="F40">
        <f>VLOOKUP(A40,'# affiliés'!A:B,2,FALSE)</f>
        <v>38</v>
      </c>
      <c r="G40" s="5">
        <f t="shared" si="1"/>
        <v>3.9473684210526314E-2</v>
      </c>
    </row>
    <row r="41" spans="1:7" x14ac:dyDescent="0.3">
      <c r="A41" s="2" t="s">
        <v>6</v>
      </c>
      <c r="C41">
        <v>1.5</v>
      </c>
      <c r="D41">
        <v>1.5</v>
      </c>
      <c r="E41" s="3">
        <f t="shared" si="0"/>
        <v>83.76</v>
      </c>
      <c r="F41">
        <f>VLOOKUP(A41,'# affiliés'!A:B,2,FALSE)</f>
        <v>91</v>
      </c>
      <c r="G41" s="5">
        <f t="shared" si="1"/>
        <v>1.6483516483516484E-2</v>
      </c>
    </row>
    <row r="42" spans="1:7" x14ac:dyDescent="0.3">
      <c r="A42" s="2" t="s">
        <v>50</v>
      </c>
      <c r="C42">
        <v>1.5</v>
      </c>
      <c r="D42">
        <v>1.5</v>
      </c>
      <c r="E42" s="3">
        <f t="shared" si="0"/>
        <v>83.76</v>
      </c>
      <c r="F42">
        <f>VLOOKUP(A42,'# affiliés'!A:B,2,FALSE)</f>
        <v>25</v>
      </c>
      <c r="G42" s="5">
        <f t="shared" si="1"/>
        <v>0.06</v>
      </c>
    </row>
    <row r="43" spans="1:7" x14ac:dyDescent="0.3">
      <c r="A43" s="2" t="s">
        <v>46</v>
      </c>
      <c r="C43">
        <v>1.5</v>
      </c>
      <c r="D43">
        <v>1.5</v>
      </c>
      <c r="E43" s="3">
        <f t="shared" si="0"/>
        <v>83.76</v>
      </c>
      <c r="F43">
        <f>VLOOKUP(A43,'# affiliés'!A:B,2,FALSE)</f>
        <v>29</v>
      </c>
      <c r="G43" s="5">
        <f t="shared" si="1"/>
        <v>5.1724137931034482E-2</v>
      </c>
    </row>
    <row r="44" spans="1:7" x14ac:dyDescent="0.3">
      <c r="A44" s="2" t="s">
        <v>56</v>
      </c>
      <c r="C44">
        <v>1</v>
      </c>
      <c r="D44">
        <v>1</v>
      </c>
      <c r="E44" s="3">
        <f t="shared" si="0"/>
        <v>55.84</v>
      </c>
      <c r="F44">
        <f>VLOOKUP(A44,'# affiliés'!A:B,2,FALSE)</f>
        <v>23</v>
      </c>
      <c r="G44" s="5">
        <f t="shared" si="1"/>
        <v>4.3478260869565216E-2</v>
      </c>
    </row>
    <row r="45" spans="1:7" x14ac:dyDescent="0.3">
      <c r="A45" s="2" t="s">
        <v>58</v>
      </c>
      <c r="C45">
        <v>1</v>
      </c>
      <c r="D45">
        <v>1</v>
      </c>
      <c r="E45" s="3">
        <f t="shared" si="0"/>
        <v>55.84</v>
      </c>
      <c r="F45">
        <f>VLOOKUP(A45,'# affiliés'!A:B,2,FALSE)</f>
        <v>25</v>
      </c>
      <c r="G45" s="5">
        <f t="shared" si="1"/>
        <v>0.04</v>
      </c>
    </row>
    <row r="46" spans="1:7" x14ac:dyDescent="0.3">
      <c r="A46" s="2" t="s">
        <v>42</v>
      </c>
      <c r="B46">
        <v>1</v>
      </c>
      <c r="D46">
        <v>1</v>
      </c>
      <c r="E46" s="3">
        <f t="shared" si="0"/>
        <v>55.84</v>
      </c>
      <c r="F46">
        <f>VLOOKUP(A46,'# affiliés'!A:B,2,FALSE)</f>
        <v>63</v>
      </c>
      <c r="G46" s="5">
        <f t="shared" si="1"/>
        <v>1.5873015873015872E-2</v>
      </c>
    </row>
    <row r="47" spans="1:7" x14ac:dyDescent="0.3">
      <c r="A47" s="2" t="s">
        <v>49</v>
      </c>
      <c r="C47">
        <v>1</v>
      </c>
      <c r="D47">
        <v>1</v>
      </c>
      <c r="E47" s="3">
        <f t="shared" si="0"/>
        <v>55.84</v>
      </c>
      <c r="F47">
        <f>VLOOKUP(A47,'# affiliés'!A:B,2,FALSE)</f>
        <v>39</v>
      </c>
      <c r="G47" s="5">
        <f t="shared" si="1"/>
        <v>2.564102564102564E-2</v>
      </c>
    </row>
    <row r="48" spans="1:7" x14ac:dyDescent="0.3">
      <c r="A48" s="2" t="s">
        <v>35</v>
      </c>
      <c r="C48">
        <v>1</v>
      </c>
      <c r="D48">
        <v>1</v>
      </c>
      <c r="E48" s="3">
        <f t="shared" si="0"/>
        <v>55.84</v>
      </c>
      <c r="F48">
        <f>VLOOKUP(A48,'# affiliés'!A:B,2,FALSE)</f>
        <v>35</v>
      </c>
      <c r="G48" s="5">
        <f t="shared" si="1"/>
        <v>2.8571428571428571E-2</v>
      </c>
    </row>
    <row r="49" spans="1:7" x14ac:dyDescent="0.3">
      <c r="A49" s="2" t="s">
        <v>11</v>
      </c>
      <c r="C49">
        <v>1</v>
      </c>
      <c r="D49">
        <v>1</v>
      </c>
      <c r="E49" s="3">
        <f t="shared" si="0"/>
        <v>55.84</v>
      </c>
      <c r="F49">
        <f>VLOOKUP(A49,'# affiliés'!A:B,2,FALSE)</f>
        <v>33</v>
      </c>
      <c r="G49" s="5">
        <f t="shared" si="1"/>
        <v>3.0303030303030304E-2</v>
      </c>
    </row>
    <row r="50" spans="1:7" x14ac:dyDescent="0.3">
      <c r="A50" s="2" t="s">
        <v>54</v>
      </c>
      <c r="B50">
        <v>0.5</v>
      </c>
      <c r="D50">
        <v>0.5</v>
      </c>
      <c r="E50" s="3">
        <f t="shared" si="0"/>
        <v>27.92</v>
      </c>
      <c r="F50">
        <f>VLOOKUP(A50,'# affiliés'!A:B,2,FALSE)</f>
        <v>17</v>
      </c>
      <c r="G50" s="5">
        <f t="shared" si="1"/>
        <v>2.9411764705882353E-2</v>
      </c>
    </row>
    <row r="51" spans="1:7" x14ac:dyDescent="0.3">
      <c r="A51" s="2" t="s">
        <v>14</v>
      </c>
      <c r="B51">
        <v>0.5</v>
      </c>
      <c r="D51">
        <v>0.5</v>
      </c>
      <c r="E51" s="3">
        <f t="shared" si="0"/>
        <v>27.92</v>
      </c>
      <c r="F51">
        <f>VLOOKUP(A51,'# affiliés'!A:B,2,FALSE)</f>
        <v>28</v>
      </c>
      <c r="G51" s="5">
        <f t="shared" si="1"/>
        <v>1.7857142857142856E-2</v>
      </c>
    </row>
    <row r="52" spans="1:7" x14ac:dyDescent="0.3">
      <c r="A52" s="2" t="s">
        <v>74</v>
      </c>
      <c r="B52">
        <v>28.5</v>
      </c>
      <c r="C52">
        <v>66.5</v>
      </c>
      <c r="D52">
        <v>95</v>
      </c>
      <c r="E52" s="3"/>
      <c r="G52" s="5"/>
    </row>
    <row r="53" spans="1:7" x14ac:dyDescent="0.3">
      <c r="E53" s="3"/>
      <c r="G53" s="5"/>
    </row>
    <row r="54" spans="1:7" x14ac:dyDescent="0.3">
      <c r="E54" s="3"/>
      <c r="G54" s="5"/>
    </row>
    <row r="55" spans="1:7" x14ac:dyDescent="0.3">
      <c r="E55" s="3"/>
      <c r="G55" s="5"/>
    </row>
    <row r="56" spans="1:7" x14ac:dyDescent="0.3">
      <c r="E56" s="3"/>
      <c r="G56" s="5"/>
    </row>
    <row r="57" spans="1:7" x14ac:dyDescent="0.3">
      <c r="E57" s="3"/>
      <c r="G57" s="5"/>
    </row>
    <row r="58" spans="1:7" x14ac:dyDescent="0.3">
      <c r="E58" s="3"/>
      <c r="G58" s="5"/>
    </row>
    <row r="59" spans="1:7" x14ac:dyDescent="0.3">
      <c r="E59" s="3"/>
      <c r="G59" s="5"/>
    </row>
    <row r="60" spans="1:7" x14ac:dyDescent="0.3">
      <c r="E60" s="3"/>
      <c r="G60" s="5"/>
    </row>
    <row r="61" spans="1:7" x14ac:dyDescent="0.3">
      <c r="E61" s="3"/>
      <c r="G61" s="5"/>
    </row>
    <row r="62" spans="1:7" x14ac:dyDescent="0.3">
      <c r="E62" s="3"/>
      <c r="G62" s="5"/>
    </row>
    <row r="63" spans="1:7" x14ac:dyDescent="0.3">
      <c r="E63" s="3"/>
      <c r="G63" s="5"/>
    </row>
    <row r="64" spans="1:7" x14ac:dyDescent="0.3">
      <c r="E64" s="3"/>
      <c r="G64" s="5"/>
    </row>
    <row r="65" spans="5:7" x14ac:dyDescent="0.3">
      <c r="E65" s="3"/>
      <c r="G65" s="5"/>
    </row>
    <row r="66" spans="5:7" x14ac:dyDescent="0.3">
      <c r="E66" s="3"/>
      <c r="G66" s="5"/>
    </row>
    <row r="67" spans="5:7" x14ac:dyDescent="0.3">
      <c r="E67" s="3"/>
      <c r="G67" s="5"/>
    </row>
    <row r="68" spans="5:7" x14ac:dyDescent="0.3">
      <c r="E6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tabSelected="1" workbookViewId="0">
      <selection activeCell="B2" sqref="B2:B4"/>
    </sheetView>
  </sheetViews>
  <sheetFormatPr baseColWidth="10" defaultRowHeight="14.4" x14ac:dyDescent="0.3"/>
  <sheetData>
    <row r="1" spans="1:3" x14ac:dyDescent="0.3">
      <c r="A1" t="s">
        <v>77</v>
      </c>
      <c r="B1" t="s">
        <v>75</v>
      </c>
      <c r="C1" t="s">
        <v>76</v>
      </c>
    </row>
    <row r="2" spans="1:3" x14ac:dyDescent="0.3">
      <c r="A2" t="s">
        <v>78</v>
      </c>
      <c r="B2" s="7" t="s">
        <v>41</v>
      </c>
      <c r="C2" s="16">
        <v>3.5</v>
      </c>
    </row>
    <row r="3" spans="1:3" x14ac:dyDescent="0.3">
      <c r="A3" t="s">
        <v>78</v>
      </c>
      <c r="B3" s="7" t="s">
        <v>69</v>
      </c>
      <c r="C3" s="16">
        <v>1</v>
      </c>
    </row>
    <row r="4" spans="1:3" x14ac:dyDescent="0.3">
      <c r="A4" t="s">
        <v>78</v>
      </c>
      <c r="B4" s="7" t="s">
        <v>43</v>
      </c>
      <c r="C4" s="16">
        <v>3</v>
      </c>
    </row>
    <row r="5" spans="1:3" x14ac:dyDescent="0.3">
      <c r="A5" t="s">
        <v>78</v>
      </c>
      <c r="B5" s="7" t="s">
        <v>55</v>
      </c>
      <c r="C5" s="16">
        <v>4</v>
      </c>
    </row>
    <row r="6" spans="1:3" x14ac:dyDescent="0.3">
      <c r="A6" t="s">
        <v>78</v>
      </c>
      <c r="B6" s="7" t="s">
        <v>0</v>
      </c>
      <c r="C6" s="16">
        <v>11.5</v>
      </c>
    </row>
    <row r="7" spans="1:3" x14ac:dyDescent="0.3">
      <c r="A7" t="s">
        <v>78</v>
      </c>
      <c r="B7" s="7" t="s">
        <v>73</v>
      </c>
      <c r="C7" s="16">
        <v>2.5</v>
      </c>
    </row>
    <row r="8" spans="1:3" x14ac:dyDescent="0.3">
      <c r="A8" t="s">
        <v>78</v>
      </c>
      <c r="B8" s="7" t="s">
        <v>54</v>
      </c>
      <c r="C8" s="16">
        <v>1.5</v>
      </c>
    </row>
    <row r="9" spans="1:3" x14ac:dyDescent="0.3">
      <c r="A9" t="s">
        <v>78</v>
      </c>
      <c r="B9" s="7" t="s">
        <v>15</v>
      </c>
      <c r="C9" s="16">
        <v>4</v>
      </c>
    </row>
    <row r="10" spans="1:3" x14ac:dyDescent="0.3">
      <c r="A10" t="s">
        <v>78</v>
      </c>
      <c r="B10" s="7" t="s">
        <v>63</v>
      </c>
      <c r="C10" s="16">
        <v>4.5</v>
      </c>
    </row>
    <row r="11" spans="1:3" x14ac:dyDescent="0.3">
      <c r="A11" t="s">
        <v>78</v>
      </c>
      <c r="B11" s="7" t="s">
        <v>39</v>
      </c>
      <c r="C11" s="16">
        <v>1.5</v>
      </c>
    </row>
    <row r="12" spans="1:3" x14ac:dyDescent="0.3">
      <c r="A12" t="s">
        <v>78</v>
      </c>
      <c r="B12" s="7" t="s">
        <v>10</v>
      </c>
      <c r="C12" s="16">
        <v>1.5</v>
      </c>
    </row>
    <row r="13" spans="1:3" x14ac:dyDescent="0.3">
      <c r="A13" t="s">
        <v>78</v>
      </c>
      <c r="B13" s="7" t="s">
        <v>19</v>
      </c>
      <c r="C13" s="16">
        <v>1.5</v>
      </c>
    </row>
    <row r="14" spans="1:3" x14ac:dyDescent="0.3">
      <c r="A14" t="s">
        <v>78</v>
      </c>
      <c r="B14" s="7" t="s">
        <v>42</v>
      </c>
      <c r="C14" s="16">
        <v>2</v>
      </c>
    </row>
    <row r="15" spans="1:3" x14ac:dyDescent="0.3">
      <c r="A15" t="s">
        <v>78</v>
      </c>
      <c r="B15" s="7" t="s">
        <v>8</v>
      </c>
      <c r="C15" s="16">
        <v>4</v>
      </c>
    </row>
    <row r="16" spans="1:3" x14ac:dyDescent="0.3">
      <c r="A16" t="s">
        <v>78</v>
      </c>
      <c r="B16" s="7" t="s">
        <v>57</v>
      </c>
      <c r="C16" s="16">
        <v>0.5</v>
      </c>
    </row>
    <row r="17" spans="1:3" x14ac:dyDescent="0.3">
      <c r="A17" t="s">
        <v>78</v>
      </c>
      <c r="B17" s="7" t="s">
        <v>32</v>
      </c>
      <c r="C17" s="16">
        <v>1</v>
      </c>
    </row>
    <row r="18" spans="1:3" x14ac:dyDescent="0.3">
      <c r="A18" t="s">
        <v>78</v>
      </c>
      <c r="B18" s="7" t="s">
        <v>9</v>
      </c>
      <c r="C18" s="16">
        <v>0.5</v>
      </c>
    </row>
    <row r="19" spans="1:3" x14ac:dyDescent="0.3">
      <c r="A19" t="s">
        <v>82</v>
      </c>
      <c r="B19" s="2" t="s">
        <v>30</v>
      </c>
      <c r="C19" s="6">
        <v>3</v>
      </c>
    </row>
    <row r="20" spans="1:3" x14ac:dyDescent="0.3">
      <c r="A20" t="s">
        <v>82</v>
      </c>
      <c r="B20" s="2" t="s">
        <v>88</v>
      </c>
      <c r="C20" s="6">
        <v>2.5</v>
      </c>
    </row>
    <row r="21" spans="1:3" x14ac:dyDescent="0.3">
      <c r="A21" t="s">
        <v>82</v>
      </c>
      <c r="B21" s="2" t="s">
        <v>19</v>
      </c>
      <c r="C21" s="6">
        <v>2</v>
      </c>
    </row>
    <row r="22" spans="1:3" x14ac:dyDescent="0.3">
      <c r="A22" t="s">
        <v>82</v>
      </c>
      <c r="B22" s="2" t="s">
        <v>9</v>
      </c>
      <c r="C22" s="6">
        <v>2</v>
      </c>
    </row>
    <row r="23" spans="1:3" x14ac:dyDescent="0.3">
      <c r="A23" t="s">
        <v>82</v>
      </c>
      <c r="B23" s="2" t="s">
        <v>33</v>
      </c>
      <c r="C23" s="6">
        <v>2</v>
      </c>
    </row>
    <row r="24" spans="1:3" x14ac:dyDescent="0.3">
      <c r="A24" t="s">
        <v>82</v>
      </c>
      <c r="B24" s="2" t="s">
        <v>68</v>
      </c>
      <c r="C24" s="6">
        <v>2</v>
      </c>
    </row>
    <row r="25" spans="1:3" x14ac:dyDescent="0.3">
      <c r="A25" t="s">
        <v>82</v>
      </c>
      <c r="B25" s="2" t="s">
        <v>52</v>
      </c>
      <c r="C25" s="6">
        <v>2</v>
      </c>
    </row>
    <row r="26" spans="1:3" x14ac:dyDescent="0.3">
      <c r="A26" t="s">
        <v>82</v>
      </c>
      <c r="B26" s="2" t="s">
        <v>44</v>
      </c>
      <c r="C26" s="6">
        <v>2</v>
      </c>
    </row>
    <row r="27" spans="1:3" x14ac:dyDescent="0.3">
      <c r="A27" t="s">
        <v>82</v>
      </c>
      <c r="B27" s="2" t="s">
        <v>2</v>
      </c>
      <c r="C27" s="6">
        <v>2</v>
      </c>
    </row>
    <row r="28" spans="1:3" x14ac:dyDescent="0.3">
      <c r="A28" t="s">
        <v>82</v>
      </c>
      <c r="B28" s="2" t="s">
        <v>13</v>
      </c>
      <c r="C28" s="6">
        <v>2</v>
      </c>
    </row>
    <row r="29" spans="1:3" x14ac:dyDescent="0.3">
      <c r="A29" t="s">
        <v>82</v>
      </c>
      <c r="B29" s="2" t="s">
        <v>21</v>
      </c>
      <c r="C29" s="6">
        <v>2</v>
      </c>
    </row>
    <row r="30" spans="1:3" x14ac:dyDescent="0.3">
      <c r="A30" t="s">
        <v>82</v>
      </c>
      <c r="B30" s="2" t="s">
        <v>51</v>
      </c>
      <c r="C30" s="6">
        <v>2</v>
      </c>
    </row>
    <row r="31" spans="1:3" x14ac:dyDescent="0.3">
      <c r="A31" t="s">
        <v>82</v>
      </c>
      <c r="B31" s="2" t="s">
        <v>32</v>
      </c>
      <c r="C31" s="6">
        <v>2</v>
      </c>
    </row>
    <row r="32" spans="1:3" x14ac:dyDescent="0.3">
      <c r="A32" t="s">
        <v>82</v>
      </c>
      <c r="B32" s="2" t="s">
        <v>27</v>
      </c>
      <c r="C32" s="6">
        <v>1.5</v>
      </c>
    </row>
    <row r="33" spans="1:3" x14ac:dyDescent="0.3">
      <c r="A33" t="s">
        <v>82</v>
      </c>
      <c r="B33" s="2" t="s">
        <v>62</v>
      </c>
      <c r="C33" s="6">
        <v>1.5</v>
      </c>
    </row>
    <row r="34" spans="1:3" x14ac:dyDescent="0.3">
      <c r="A34" t="s">
        <v>82</v>
      </c>
      <c r="B34" s="2" t="s">
        <v>0</v>
      </c>
      <c r="C34" s="6">
        <v>1.5</v>
      </c>
    </row>
    <row r="35" spans="1:3" x14ac:dyDescent="0.3">
      <c r="A35" t="s">
        <v>82</v>
      </c>
      <c r="B35" s="2" t="s">
        <v>43</v>
      </c>
      <c r="C35" s="6">
        <v>1.5</v>
      </c>
    </row>
    <row r="36" spans="1:3" x14ac:dyDescent="0.3">
      <c r="A36" t="s">
        <v>82</v>
      </c>
      <c r="B36" s="2" t="s">
        <v>55</v>
      </c>
      <c r="C36" s="6">
        <v>1.5</v>
      </c>
    </row>
    <row r="37" spans="1:3" x14ac:dyDescent="0.3">
      <c r="A37" t="s">
        <v>82</v>
      </c>
      <c r="B37" s="2" t="s">
        <v>7</v>
      </c>
      <c r="C37" s="6">
        <v>1.5</v>
      </c>
    </row>
    <row r="38" spans="1:3" x14ac:dyDescent="0.3">
      <c r="A38" t="s">
        <v>82</v>
      </c>
      <c r="B38" s="2" t="s">
        <v>6</v>
      </c>
      <c r="C38" s="6">
        <v>1.5</v>
      </c>
    </row>
    <row r="39" spans="1:3" x14ac:dyDescent="0.3">
      <c r="A39" t="s">
        <v>82</v>
      </c>
      <c r="B39" s="2" t="s">
        <v>46</v>
      </c>
      <c r="C39" s="6">
        <v>1.5</v>
      </c>
    </row>
    <row r="40" spans="1:3" x14ac:dyDescent="0.3">
      <c r="A40" t="s">
        <v>82</v>
      </c>
      <c r="B40" s="2" t="s">
        <v>36</v>
      </c>
      <c r="C40" s="6">
        <v>1.5</v>
      </c>
    </row>
    <row r="41" spans="1:3" x14ac:dyDescent="0.3">
      <c r="A41" t="s">
        <v>82</v>
      </c>
      <c r="B41" s="2" t="s">
        <v>50</v>
      </c>
      <c r="C41" s="6">
        <v>1.5</v>
      </c>
    </row>
    <row r="42" spans="1:3" x14ac:dyDescent="0.3">
      <c r="A42" t="s">
        <v>82</v>
      </c>
      <c r="B42" s="2" t="s">
        <v>15</v>
      </c>
      <c r="C42" s="6">
        <v>1.5</v>
      </c>
    </row>
    <row r="43" spans="1:3" x14ac:dyDescent="0.3">
      <c r="A43" t="s">
        <v>82</v>
      </c>
      <c r="B43" s="2" t="s">
        <v>10</v>
      </c>
      <c r="C43" s="6">
        <v>1.5</v>
      </c>
    </row>
    <row r="44" spans="1:3" x14ac:dyDescent="0.3">
      <c r="A44" t="s">
        <v>82</v>
      </c>
      <c r="B44" s="2" t="s">
        <v>63</v>
      </c>
      <c r="C44" s="6">
        <v>1.5</v>
      </c>
    </row>
    <row r="45" spans="1:3" x14ac:dyDescent="0.3">
      <c r="A45" t="s">
        <v>82</v>
      </c>
      <c r="B45" s="2" t="s">
        <v>65</v>
      </c>
      <c r="C45" s="6">
        <v>1.5</v>
      </c>
    </row>
    <row r="46" spans="1:3" x14ac:dyDescent="0.3">
      <c r="A46" t="s">
        <v>82</v>
      </c>
      <c r="B46" s="2" t="s">
        <v>17</v>
      </c>
      <c r="C46" s="6">
        <v>1.5</v>
      </c>
    </row>
    <row r="47" spans="1:3" x14ac:dyDescent="0.3">
      <c r="A47" t="s">
        <v>82</v>
      </c>
      <c r="B47" s="2" t="s">
        <v>28</v>
      </c>
      <c r="C47" s="6">
        <v>1.5</v>
      </c>
    </row>
    <row r="48" spans="1:3" x14ac:dyDescent="0.3">
      <c r="A48" t="s">
        <v>82</v>
      </c>
      <c r="B48" s="2" t="s">
        <v>61</v>
      </c>
      <c r="C48" s="6">
        <v>1.5</v>
      </c>
    </row>
    <row r="49" spans="1:3" x14ac:dyDescent="0.3">
      <c r="A49" t="s">
        <v>82</v>
      </c>
      <c r="B49" s="2" t="s">
        <v>24</v>
      </c>
      <c r="C49" s="6">
        <v>1</v>
      </c>
    </row>
    <row r="50" spans="1:3" x14ac:dyDescent="0.3">
      <c r="A50" t="s">
        <v>82</v>
      </c>
      <c r="B50" s="2" t="s">
        <v>4</v>
      </c>
      <c r="C50" s="6">
        <v>1.5</v>
      </c>
    </row>
    <row r="51" spans="1:3" x14ac:dyDescent="0.3">
      <c r="A51" t="s">
        <v>82</v>
      </c>
      <c r="B51" s="2" t="s">
        <v>26</v>
      </c>
      <c r="C51" s="6">
        <v>1</v>
      </c>
    </row>
    <row r="52" spans="1:3" x14ac:dyDescent="0.3">
      <c r="A52" t="s">
        <v>82</v>
      </c>
      <c r="B52" s="2" t="s">
        <v>58</v>
      </c>
      <c r="C52" s="6">
        <v>1</v>
      </c>
    </row>
    <row r="53" spans="1:3" x14ac:dyDescent="0.3">
      <c r="A53" t="s">
        <v>82</v>
      </c>
      <c r="B53" s="2" t="s">
        <v>49</v>
      </c>
      <c r="C53" s="6">
        <v>1</v>
      </c>
    </row>
    <row r="54" spans="1:3" x14ac:dyDescent="0.3">
      <c r="A54" t="s">
        <v>82</v>
      </c>
      <c r="B54" s="2" t="s">
        <v>11</v>
      </c>
      <c r="C54" s="6">
        <v>1</v>
      </c>
    </row>
    <row r="55" spans="1:3" x14ac:dyDescent="0.3">
      <c r="A55" t="s">
        <v>82</v>
      </c>
      <c r="B55" s="2" t="s">
        <v>69</v>
      </c>
      <c r="C55" s="6">
        <v>1</v>
      </c>
    </row>
    <row r="56" spans="1:3" x14ac:dyDescent="0.3">
      <c r="A56" t="s">
        <v>82</v>
      </c>
      <c r="B56" s="2" t="s">
        <v>56</v>
      </c>
      <c r="C56" s="6">
        <v>1</v>
      </c>
    </row>
    <row r="57" spans="1:3" x14ac:dyDescent="0.3">
      <c r="A57" t="s">
        <v>82</v>
      </c>
      <c r="B57" s="2" t="s">
        <v>40</v>
      </c>
      <c r="C57" s="6">
        <v>1</v>
      </c>
    </row>
    <row r="58" spans="1:3" x14ac:dyDescent="0.3">
      <c r="A58" t="s">
        <v>82</v>
      </c>
      <c r="B58" s="2" t="s">
        <v>22</v>
      </c>
      <c r="C58" s="6">
        <v>1</v>
      </c>
    </row>
    <row r="59" spans="1:3" x14ac:dyDescent="0.3">
      <c r="A59" t="s">
        <v>82</v>
      </c>
      <c r="B59" s="2" t="s">
        <v>1</v>
      </c>
      <c r="C59" s="6">
        <v>1</v>
      </c>
    </row>
    <row r="60" spans="1:3" x14ac:dyDescent="0.3">
      <c r="A60" t="s">
        <v>82</v>
      </c>
      <c r="B60" s="2" t="s">
        <v>35</v>
      </c>
      <c r="C60" s="6">
        <v>1</v>
      </c>
    </row>
    <row r="61" spans="1:3" x14ac:dyDescent="0.3">
      <c r="A61" t="s">
        <v>82</v>
      </c>
      <c r="B61" s="2" t="s">
        <v>53</v>
      </c>
      <c r="C61" s="6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9"/>
  <sheetViews>
    <sheetView workbookViewId="0">
      <selection activeCell="B1" sqref="A1:B1048576"/>
    </sheetView>
  </sheetViews>
  <sheetFormatPr baseColWidth="10" defaultRowHeight="14.4" x14ac:dyDescent="0.3"/>
  <cols>
    <col min="1" max="1" width="5.33203125" bestFit="1" customWidth="1"/>
    <col min="2" max="2" width="4" bestFit="1" customWidth="1"/>
    <col min="7" max="7" width="5.33203125" bestFit="1" customWidth="1"/>
    <col min="8" max="8" width="3.44140625" bestFit="1" customWidth="1"/>
    <col min="9" max="9" width="3.21875" bestFit="1" customWidth="1"/>
    <col min="10" max="10" width="2.21875" bestFit="1" customWidth="1"/>
    <col min="11" max="11" width="5" bestFit="1" customWidth="1"/>
    <col min="12" max="12" width="2.88671875" bestFit="1" customWidth="1"/>
    <col min="13" max="13" width="3" bestFit="1" customWidth="1"/>
    <col min="14" max="14" width="2.6640625" bestFit="1" customWidth="1"/>
    <col min="15" max="16" width="11.88671875" bestFit="1" customWidth="1"/>
  </cols>
  <sheetData>
    <row r="1" spans="1:15" x14ac:dyDescent="0.3">
      <c r="A1" s="2" t="s">
        <v>40</v>
      </c>
      <c r="B1">
        <v>24</v>
      </c>
      <c r="G1" s="17" t="s">
        <v>102</v>
      </c>
      <c r="H1" s="17"/>
      <c r="I1" s="17"/>
      <c r="J1" s="17"/>
      <c r="K1" s="17"/>
      <c r="L1" s="17"/>
      <c r="M1" s="17"/>
      <c r="N1" s="17"/>
      <c r="O1" s="17"/>
    </row>
    <row r="2" spans="1:15" x14ac:dyDescent="0.3">
      <c r="A2" s="2" t="s">
        <v>42</v>
      </c>
      <c r="B2">
        <v>63</v>
      </c>
      <c r="G2" s="10" t="s">
        <v>86</v>
      </c>
      <c r="H2" s="10" t="s">
        <v>91</v>
      </c>
      <c r="I2" s="10" t="s">
        <v>92</v>
      </c>
      <c r="J2" s="10" t="s">
        <v>93</v>
      </c>
      <c r="K2" s="10" t="s">
        <v>94</v>
      </c>
      <c r="L2" s="10" t="s">
        <v>95</v>
      </c>
      <c r="M2" s="10" t="s">
        <v>96</v>
      </c>
      <c r="N2" s="10" t="s">
        <v>97</v>
      </c>
      <c r="O2" s="10" t="s">
        <v>74</v>
      </c>
    </row>
    <row r="3" spans="1:15" x14ac:dyDescent="0.3">
      <c r="A3" s="2" t="s">
        <v>16</v>
      </c>
      <c r="B3">
        <v>72</v>
      </c>
      <c r="G3" s="2" t="s">
        <v>40</v>
      </c>
      <c r="K3">
        <v>23</v>
      </c>
      <c r="M3">
        <v>1</v>
      </c>
      <c r="O3">
        <f>SUM(H3:N3)</f>
        <v>24</v>
      </c>
    </row>
    <row r="4" spans="1:15" x14ac:dyDescent="0.3">
      <c r="A4" s="2" t="s">
        <v>5</v>
      </c>
      <c r="B4">
        <v>68</v>
      </c>
      <c r="G4" s="2" t="s">
        <v>42</v>
      </c>
      <c r="K4">
        <v>63</v>
      </c>
      <c r="O4">
        <f t="shared" ref="O4:O67" si="0">SUM(H4:N4)</f>
        <v>63</v>
      </c>
    </row>
    <row r="5" spans="1:15" x14ac:dyDescent="0.3">
      <c r="A5" s="2" t="s">
        <v>70</v>
      </c>
      <c r="B5">
        <v>38</v>
      </c>
      <c r="G5" s="2" t="s">
        <v>16</v>
      </c>
      <c r="K5">
        <v>72</v>
      </c>
      <c r="O5">
        <f t="shared" si="0"/>
        <v>72</v>
      </c>
    </row>
    <row r="6" spans="1:15" x14ac:dyDescent="0.3">
      <c r="A6" s="2" t="s">
        <v>11</v>
      </c>
      <c r="B6">
        <v>33</v>
      </c>
      <c r="G6" s="2" t="s">
        <v>5</v>
      </c>
      <c r="K6">
        <v>68</v>
      </c>
      <c r="O6">
        <f t="shared" si="0"/>
        <v>68</v>
      </c>
    </row>
    <row r="7" spans="1:15" x14ac:dyDescent="0.3">
      <c r="A7" s="2" t="s">
        <v>34</v>
      </c>
      <c r="B7">
        <v>23</v>
      </c>
      <c r="G7" s="2" t="s">
        <v>70</v>
      </c>
      <c r="K7">
        <v>38</v>
      </c>
      <c r="O7">
        <f t="shared" si="0"/>
        <v>38</v>
      </c>
    </row>
    <row r="8" spans="1:15" x14ac:dyDescent="0.3">
      <c r="A8" s="2" t="s">
        <v>8</v>
      </c>
      <c r="B8">
        <v>138</v>
      </c>
      <c r="G8" s="2" t="s">
        <v>11</v>
      </c>
      <c r="K8">
        <v>32</v>
      </c>
      <c r="M8">
        <v>1</v>
      </c>
      <c r="O8">
        <f t="shared" si="0"/>
        <v>33</v>
      </c>
    </row>
    <row r="9" spans="1:15" x14ac:dyDescent="0.3">
      <c r="A9" s="2" t="s">
        <v>22</v>
      </c>
      <c r="B9">
        <v>19</v>
      </c>
      <c r="G9" s="2" t="s">
        <v>34</v>
      </c>
      <c r="K9">
        <v>21</v>
      </c>
      <c r="M9">
        <v>2</v>
      </c>
      <c r="O9">
        <f t="shared" si="0"/>
        <v>23</v>
      </c>
    </row>
    <row r="10" spans="1:15" x14ac:dyDescent="0.3">
      <c r="A10" s="2" t="s">
        <v>30</v>
      </c>
      <c r="B10">
        <v>105</v>
      </c>
      <c r="G10" s="2" t="s">
        <v>8</v>
      </c>
      <c r="K10">
        <v>138</v>
      </c>
      <c r="O10">
        <f t="shared" si="0"/>
        <v>138</v>
      </c>
    </row>
    <row r="11" spans="1:15" x14ac:dyDescent="0.3">
      <c r="A11" s="2" t="s">
        <v>36</v>
      </c>
      <c r="B11">
        <v>17</v>
      </c>
      <c r="G11" s="2" t="s">
        <v>22</v>
      </c>
      <c r="J11">
        <v>1</v>
      </c>
      <c r="K11">
        <v>18</v>
      </c>
      <c r="O11">
        <f t="shared" si="0"/>
        <v>19</v>
      </c>
    </row>
    <row r="12" spans="1:15" x14ac:dyDescent="0.3">
      <c r="A12" s="2" t="s">
        <v>24</v>
      </c>
      <c r="B12">
        <v>31</v>
      </c>
      <c r="G12" s="2" t="s">
        <v>30</v>
      </c>
      <c r="K12">
        <v>105</v>
      </c>
      <c r="O12">
        <f t="shared" si="0"/>
        <v>105</v>
      </c>
    </row>
    <row r="13" spans="1:15" x14ac:dyDescent="0.3">
      <c r="A13" s="2" t="s">
        <v>1</v>
      </c>
      <c r="B13">
        <v>136</v>
      </c>
      <c r="G13" s="2" t="s">
        <v>36</v>
      </c>
      <c r="K13">
        <v>17</v>
      </c>
      <c r="O13">
        <f t="shared" si="0"/>
        <v>17</v>
      </c>
    </row>
    <row r="14" spans="1:15" x14ac:dyDescent="0.3">
      <c r="A14" s="2" t="s">
        <v>29</v>
      </c>
      <c r="B14">
        <v>103</v>
      </c>
      <c r="G14" s="2" t="s">
        <v>24</v>
      </c>
      <c r="K14">
        <v>31</v>
      </c>
      <c r="O14">
        <f t="shared" si="0"/>
        <v>31</v>
      </c>
    </row>
    <row r="15" spans="1:15" x14ac:dyDescent="0.3">
      <c r="A15" s="2" t="s">
        <v>52</v>
      </c>
      <c r="B15">
        <v>78</v>
      </c>
      <c r="G15" s="2" t="s">
        <v>1</v>
      </c>
      <c r="H15">
        <v>2</v>
      </c>
      <c r="I15">
        <v>1</v>
      </c>
      <c r="K15">
        <v>131</v>
      </c>
      <c r="L15">
        <v>2</v>
      </c>
      <c r="O15">
        <f t="shared" si="0"/>
        <v>136</v>
      </c>
    </row>
    <row r="16" spans="1:15" x14ac:dyDescent="0.3">
      <c r="A16" s="2" t="s">
        <v>67</v>
      </c>
      <c r="B16">
        <v>30</v>
      </c>
      <c r="G16" s="2" t="s">
        <v>29</v>
      </c>
      <c r="H16">
        <v>1</v>
      </c>
      <c r="K16">
        <v>102</v>
      </c>
      <c r="O16">
        <f t="shared" si="0"/>
        <v>103</v>
      </c>
    </row>
    <row r="17" spans="1:15" x14ac:dyDescent="0.3">
      <c r="A17" s="2" t="s">
        <v>0</v>
      </c>
      <c r="B17">
        <v>104</v>
      </c>
      <c r="G17" s="2" t="s">
        <v>52</v>
      </c>
      <c r="K17">
        <v>77</v>
      </c>
      <c r="M17">
        <v>1</v>
      </c>
      <c r="O17">
        <f t="shared" si="0"/>
        <v>78</v>
      </c>
    </row>
    <row r="18" spans="1:15" x14ac:dyDescent="0.3">
      <c r="A18" s="2" t="s">
        <v>4</v>
      </c>
      <c r="B18">
        <v>96</v>
      </c>
      <c r="G18" s="2" t="s">
        <v>67</v>
      </c>
      <c r="K18">
        <v>30</v>
      </c>
      <c r="O18">
        <f t="shared" si="0"/>
        <v>30</v>
      </c>
    </row>
    <row r="19" spans="1:15" x14ac:dyDescent="0.3">
      <c r="A19" s="2" t="s">
        <v>66</v>
      </c>
      <c r="B19">
        <v>46</v>
      </c>
      <c r="G19" s="2" t="s">
        <v>0</v>
      </c>
      <c r="K19">
        <v>103</v>
      </c>
      <c r="M19">
        <v>1</v>
      </c>
      <c r="O19">
        <f t="shared" si="0"/>
        <v>104</v>
      </c>
    </row>
    <row r="20" spans="1:15" x14ac:dyDescent="0.3">
      <c r="A20" s="2" t="s">
        <v>20</v>
      </c>
      <c r="B20">
        <v>60</v>
      </c>
      <c r="G20" s="2" t="s">
        <v>4</v>
      </c>
      <c r="K20">
        <v>95</v>
      </c>
      <c r="M20">
        <v>1</v>
      </c>
      <c r="O20">
        <f t="shared" si="0"/>
        <v>96</v>
      </c>
    </row>
    <row r="21" spans="1:15" x14ac:dyDescent="0.3">
      <c r="A21" s="2" t="s">
        <v>39</v>
      </c>
      <c r="B21">
        <v>17</v>
      </c>
      <c r="G21" s="2" t="s">
        <v>66</v>
      </c>
      <c r="K21">
        <v>46</v>
      </c>
      <c r="O21">
        <f t="shared" si="0"/>
        <v>46</v>
      </c>
    </row>
    <row r="22" spans="1:15" x14ac:dyDescent="0.3">
      <c r="A22" s="2" t="s">
        <v>28</v>
      </c>
      <c r="B22">
        <v>54</v>
      </c>
      <c r="G22" s="2" t="s">
        <v>20</v>
      </c>
      <c r="K22">
        <v>60</v>
      </c>
      <c r="O22">
        <f t="shared" si="0"/>
        <v>60</v>
      </c>
    </row>
    <row r="23" spans="1:15" x14ac:dyDescent="0.3">
      <c r="A23" s="2" t="s">
        <v>54</v>
      </c>
      <c r="B23">
        <v>17</v>
      </c>
      <c r="G23" s="2" t="s">
        <v>39</v>
      </c>
      <c r="K23">
        <v>17</v>
      </c>
      <c r="O23">
        <f t="shared" si="0"/>
        <v>17</v>
      </c>
    </row>
    <row r="24" spans="1:15" x14ac:dyDescent="0.3">
      <c r="A24" s="2" t="s">
        <v>26</v>
      </c>
      <c r="B24">
        <v>38</v>
      </c>
      <c r="G24" s="2" t="s">
        <v>28</v>
      </c>
      <c r="K24">
        <v>54</v>
      </c>
      <c r="O24">
        <f t="shared" si="0"/>
        <v>54</v>
      </c>
    </row>
    <row r="25" spans="1:15" x14ac:dyDescent="0.3">
      <c r="A25" s="2" t="s">
        <v>44</v>
      </c>
      <c r="B25">
        <v>60</v>
      </c>
      <c r="G25" s="2" t="s">
        <v>54</v>
      </c>
      <c r="K25">
        <v>17</v>
      </c>
      <c r="O25">
        <f t="shared" si="0"/>
        <v>17</v>
      </c>
    </row>
    <row r="26" spans="1:15" x14ac:dyDescent="0.3">
      <c r="A26" s="2" t="s">
        <v>55</v>
      </c>
      <c r="B26">
        <v>45</v>
      </c>
      <c r="G26" s="2" t="s">
        <v>26</v>
      </c>
      <c r="K26">
        <v>38</v>
      </c>
      <c r="O26">
        <f t="shared" si="0"/>
        <v>38</v>
      </c>
    </row>
    <row r="27" spans="1:15" x14ac:dyDescent="0.3">
      <c r="A27" s="2" t="s">
        <v>23</v>
      </c>
      <c r="B27">
        <v>47</v>
      </c>
      <c r="G27" s="2" t="s">
        <v>44</v>
      </c>
      <c r="K27">
        <v>57</v>
      </c>
      <c r="M27">
        <v>3</v>
      </c>
      <c r="O27">
        <f t="shared" si="0"/>
        <v>60</v>
      </c>
    </row>
    <row r="28" spans="1:15" x14ac:dyDescent="0.3">
      <c r="A28" s="2" t="s">
        <v>58</v>
      </c>
      <c r="B28">
        <v>25</v>
      </c>
      <c r="G28" s="2" t="s">
        <v>55</v>
      </c>
      <c r="K28">
        <v>44</v>
      </c>
      <c r="M28">
        <v>1</v>
      </c>
      <c r="O28">
        <f t="shared" si="0"/>
        <v>45</v>
      </c>
    </row>
    <row r="29" spans="1:15" x14ac:dyDescent="0.3">
      <c r="A29" s="2" t="s">
        <v>37</v>
      </c>
      <c r="B29">
        <v>37</v>
      </c>
      <c r="G29" s="2" t="s">
        <v>23</v>
      </c>
      <c r="H29">
        <v>2</v>
      </c>
      <c r="K29">
        <v>44</v>
      </c>
      <c r="M29">
        <v>1</v>
      </c>
      <c r="O29">
        <f t="shared" si="0"/>
        <v>47</v>
      </c>
    </row>
    <row r="30" spans="1:15" x14ac:dyDescent="0.3">
      <c r="A30" s="2" t="s">
        <v>21</v>
      </c>
      <c r="B30">
        <v>67</v>
      </c>
      <c r="G30" s="2" t="s">
        <v>58</v>
      </c>
      <c r="K30">
        <v>25</v>
      </c>
      <c r="O30">
        <f t="shared" si="0"/>
        <v>25</v>
      </c>
    </row>
    <row r="31" spans="1:15" x14ac:dyDescent="0.3">
      <c r="A31" s="2" t="s">
        <v>51</v>
      </c>
      <c r="B31">
        <v>62</v>
      </c>
      <c r="G31" s="2" t="s">
        <v>37</v>
      </c>
      <c r="K31">
        <v>37</v>
      </c>
      <c r="O31">
        <f t="shared" si="0"/>
        <v>37</v>
      </c>
    </row>
    <row r="32" spans="1:15" x14ac:dyDescent="0.3">
      <c r="A32" s="2" t="s">
        <v>13</v>
      </c>
      <c r="B32">
        <v>95</v>
      </c>
      <c r="G32" s="2" t="s">
        <v>21</v>
      </c>
      <c r="K32">
        <v>67</v>
      </c>
      <c r="O32">
        <f t="shared" si="0"/>
        <v>67</v>
      </c>
    </row>
    <row r="33" spans="1:15" x14ac:dyDescent="0.3">
      <c r="A33" s="2" t="s">
        <v>3</v>
      </c>
      <c r="B33">
        <v>66</v>
      </c>
      <c r="G33" s="2" t="s">
        <v>51</v>
      </c>
      <c r="J33">
        <v>1</v>
      </c>
      <c r="K33">
        <v>61</v>
      </c>
      <c r="O33">
        <f t="shared" si="0"/>
        <v>62</v>
      </c>
    </row>
    <row r="34" spans="1:15" x14ac:dyDescent="0.3">
      <c r="A34" s="2" t="s">
        <v>12</v>
      </c>
      <c r="B34">
        <v>44</v>
      </c>
      <c r="G34" s="2" t="s">
        <v>13</v>
      </c>
      <c r="K34">
        <v>95</v>
      </c>
      <c r="O34">
        <f t="shared" si="0"/>
        <v>95</v>
      </c>
    </row>
    <row r="35" spans="1:15" x14ac:dyDescent="0.3">
      <c r="A35" s="2" t="s">
        <v>7</v>
      </c>
      <c r="B35">
        <v>51</v>
      </c>
      <c r="G35" s="2" t="s">
        <v>3</v>
      </c>
      <c r="H35">
        <v>1</v>
      </c>
      <c r="J35">
        <v>1</v>
      </c>
      <c r="K35">
        <v>63</v>
      </c>
      <c r="M35">
        <v>1</v>
      </c>
      <c r="O35">
        <f t="shared" si="0"/>
        <v>66</v>
      </c>
    </row>
    <row r="36" spans="1:15" x14ac:dyDescent="0.3">
      <c r="A36" s="2" t="s">
        <v>41</v>
      </c>
      <c r="B36">
        <v>27</v>
      </c>
      <c r="G36" s="2" t="s">
        <v>12</v>
      </c>
      <c r="K36">
        <v>41</v>
      </c>
      <c r="M36">
        <v>3</v>
      </c>
      <c r="O36">
        <f t="shared" si="0"/>
        <v>44</v>
      </c>
    </row>
    <row r="37" spans="1:15" x14ac:dyDescent="0.3">
      <c r="A37" s="2" t="s">
        <v>38</v>
      </c>
      <c r="B37">
        <v>52</v>
      </c>
      <c r="G37" s="2" t="s">
        <v>7</v>
      </c>
      <c r="K37">
        <v>50</v>
      </c>
      <c r="M37">
        <v>1</v>
      </c>
      <c r="O37">
        <f t="shared" si="0"/>
        <v>51</v>
      </c>
    </row>
    <row r="38" spans="1:15" x14ac:dyDescent="0.3">
      <c r="A38" s="2" t="s">
        <v>71</v>
      </c>
      <c r="B38">
        <v>52</v>
      </c>
      <c r="G38" s="2" t="s">
        <v>41</v>
      </c>
      <c r="K38">
        <v>27</v>
      </c>
      <c r="O38">
        <f t="shared" si="0"/>
        <v>27</v>
      </c>
    </row>
    <row r="39" spans="1:15" x14ac:dyDescent="0.3">
      <c r="A39" s="2" t="s">
        <v>18</v>
      </c>
      <c r="B39">
        <v>94</v>
      </c>
      <c r="G39" s="2" t="s">
        <v>38</v>
      </c>
      <c r="J39">
        <v>1</v>
      </c>
      <c r="K39">
        <v>51</v>
      </c>
      <c r="O39">
        <f t="shared" si="0"/>
        <v>52</v>
      </c>
    </row>
    <row r="40" spans="1:15" x14ac:dyDescent="0.3">
      <c r="A40" s="2" t="s">
        <v>63</v>
      </c>
      <c r="B40">
        <v>60</v>
      </c>
      <c r="G40" s="2" t="s">
        <v>71</v>
      </c>
      <c r="K40">
        <v>52</v>
      </c>
      <c r="O40">
        <f t="shared" si="0"/>
        <v>52</v>
      </c>
    </row>
    <row r="41" spans="1:15" x14ac:dyDescent="0.3">
      <c r="A41" s="2" t="s">
        <v>6</v>
      </c>
      <c r="B41">
        <v>91</v>
      </c>
      <c r="G41" s="2" t="s">
        <v>18</v>
      </c>
      <c r="K41">
        <v>93</v>
      </c>
      <c r="M41">
        <v>1</v>
      </c>
      <c r="O41">
        <f t="shared" si="0"/>
        <v>94</v>
      </c>
    </row>
    <row r="42" spans="1:15" x14ac:dyDescent="0.3">
      <c r="A42" s="2" t="s">
        <v>50</v>
      </c>
      <c r="B42">
        <v>25</v>
      </c>
      <c r="G42" s="2" t="s">
        <v>63</v>
      </c>
      <c r="K42">
        <v>60</v>
      </c>
      <c r="O42">
        <f t="shared" si="0"/>
        <v>60</v>
      </c>
    </row>
    <row r="43" spans="1:15" x14ac:dyDescent="0.3">
      <c r="A43" s="2" t="s">
        <v>15</v>
      </c>
      <c r="B43">
        <v>47</v>
      </c>
      <c r="G43" s="2" t="s">
        <v>6</v>
      </c>
      <c r="H43">
        <v>1</v>
      </c>
      <c r="K43">
        <v>90</v>
      </c>
      <c r="O43">
        <f t="shared" si="0"/>
        <v>91</v>
      </c>
    </row>
    <row r="44" spans="1:15" x14ac:dyDescent="0.3">
      <c r="A44" s="2" t="s">
        <v>43</v>
      </c>
      <c r="B44">
        <v>25</v>
      </c>
      <c r="G44" s="2" t="s">
        <v>50</v>
      </c>
      <c r="K44">
        <v>25</v>
      </c>
      <c r="O44">
        <f t="shared" si="0"/>
        <v>25</v>
      </c>
    </row>
    <row r="45" spans="1:15" x14ac:dyDescent="0.3">
      <c r="A45" s="2" t="s">
        <v>33</v>
      </c>
      <c r="B45">
        <v>35</v>
      </c>
      <c r="G45" s="2" t="s">
        <v>15</v>
      </c>
      <c r="K45">
        <v>47</v>
      </c>
      <c r="O45">
        <f t="shared" si="0"/>
        <v>47</v>
      </c>
    </row>
    <row r="46" spans="1:15" x14ac:dyDescent="0.3">
      <c r="A46" s="2" t="s">
        <v>57</v>
      </c>
      <c r="B46">
        <v>8</v>
      </c>
      <c r="G46" s="2" t="s">
        <v>43</v>
      </c>
      <c r="K46">
        <v>25</v>
      </c>
      <c r="O46">
        <f t="shared" si="0"/>
        <v>25</v>
      </c>
    </row>
    <row r="47" spans="1:15" x14ac:dyDescent="0.3">
      <c r="A47" s="2" t="s">
        <v>64</v>
      </c>
      <c r="B47">
        <v>15</v>
      </c>
      <c r="G47" s="2" t="s">
        <v>33</v>
      </c>
      <c r="K47">
        <v>35</v>
      </c>
      <c r="O47">
        <f t="shared" si="0"/>
        <v>35</v>
      </c>
    </row>
    <row r="48" spans="1:15" x14ac:dyDescent="0.3">
      <c r="A48" s="2" t="s">
        <v>2</v>
      </c>
      <c r="B48">
        <v>29</v>
      </c>
      <c r="G48" s="2" t="s">
        <v>57</v>
      </c>
      <c r="K48">
        <v>8</v>
      </c>
      <c r="O48">
        <f t="shared" si="0"/>
        <v>8</v>
      </c>
    </row>
    <row r="49" spans="1:15" x14ac:dyDescent="0.3">
      <c r="A49" s="2" t="s">
        <v>32</v>
      </c>
      <c r="B49">
        <v>44</v>
      </c>
      <c r="G49" s="2" t="s">
        <v>64</v>
      </c>
      <c r="K49">
        <v>15</v>
      </c>
      <c r="O49">
        <f t="shared" si="0"/>
        <v>15</v>
      </c>
    </row>
    <row r="50" spans="1:15" x14ac:dyDescent="0.3">
      <c r="A50" s="2" t="s">
        <v>46</v>
      </c>
      <c r="B50">
        <v>29</v>
      </c>
      <c r="G50" s="2" t="s">
        <v>2</v>
      </c>
      <c r="K50">
        <v>29</v>
      </c>
      <c r="O50">
        <f t="shared" si="0"/>
        <v>29</v>
      </c>
    </row>
    <row r="51" spans="1:15" x14ac:dyDescent="0.3">
      <c r="A51" s="2" t="s">
        <v>49</v>
      </c>
      <c r="B51">
        <v>39</v>
      </c>
      <c r="G51" s="2" t="s">
        <v>32</v>
      </c>
      <c r="K51">
        <v>44</v>
      </c>
      <c r="O51">
        <f t="shared" si="0"/>
        <v>44</v>
      </c>
    </row>
    <row r="52" spans="1:15" x14ac:dyDescent="0.3">
      <c r="A52" s="2" t="s">
        <v>47</v>
      </c>
      <c r="B52">
        <v>45</v>
      </c>
      <c r="G52" s="2" t="s">
        <v>46</v>
      </c>
      <c r="K52">
        <v>29</v>
      </c>
      <c r="O52">
        <f t="shared" si="0"/>
        <v>29</v>
      </c>
    </row>
    <row r="53" spans="1:15" x14ac:dyDescent="0.3">
      <c r="A53" s="2" t="s">
        <v>45</v>
      </c>
      <c r="B53">
        <v>40</v>
      </c>
      <c r="G53" s="2" t="s">
        <v>49</v>
      </c>
      <c r="K53">
        <v>39</v>
      </c>
      <c r="O53">
        <f t="shared" si="0"/>
        <v>39</v>
      </c>
    </row>
    <row r="54" spans="1:15" x14ac:dyDescent="0.3">
      <c r="A54" s="2" t="s">
        <v>61</v>
      </c>
      <c r="B54">
        <v>45</v>
      </c>
      <c r="G54" s="2" t="s">
        <v>47</v>
      </c>
      <c r="K54">
        <v>45</v>
      </c>
      <c r="O54">
        <f t="shared" si="0"/>
        <v>45</v>
      </c>
    </row>
    <row r="55" spans="1:15" x14ac:dyDescent="0.3">
      <c r="A55" s="2" t="s">
        <v>10</v>
      </c>
      <c r="B55">
        <v>25</v>
      </c>
      <c r="G55" s="2" t="s">
        <v>45</v>
      </c>
      <c r="K55">
        <v>40</v>
      </c>
      <c r="O55">
        <f t="shared" si="0"/>
        <v>40</v>
      </c>
    </row>
    <row r="56" spans="1:15" x14ac:dyDescent="0.3">
      <c r="A56" s="2" t="s">
        <v>35</v>
      </c>
      <c r="B56">
        <v>35</v>
      </c>
      <c r="G56" s="2" t="s">
        <v>61</v>
      </c>
      <c r="K56">
        <v>45</v>
      </c>
      <c r="O56">
        <f t="shared" si="0"/>
        <v>45</v>
      </c>
    </row>
    <row r="57" spans="1:15" x14ac:dyDescent="0.3">
      <c r="A57" s="2" t="s">
        <v>14</v>
      </c>
      <c r="B57">
        <v>28</v>
      </c>
      <c r="G57" s="2" t="s">
        <v>10</v>
      </c>
      <c r="K57">
        <v>24</v>
      </c>
      <c r="M57">
        <v>1</v>
      </c>
      <c r="O57">
        <f t="shared" si="0"/>
        <v>25</v>
      </c>
    </row>
    <row r="58" spans="1:15" x14ac:dyDescent="0.3">
      <c r="A58" s="2" t="s">
        <v>48</v>
      </c>
      <c r="B58">
        <v>38</v>
      </c>
      <c r="G58" s="2" t="s">
        <v>35</v>
      </c>
      <c r="K58">
        <v>34</v>
      </c>
      <c r="M58">
        <v>1</v>
      </c>
      <c r="O58">
        <f t="shared" si="0"/>
        <v>35</v>
      </c>
    </row>
    <row r="59" spans="1:15" x14ac:dyDescent="0.3">
      <c r="A59" s="2" t="s">
        <v>19</v>
      </c>
      <c r="B59">
        <v>34</v>
      </c>
      <c r="G59" s="2" t="s">
        <v>14</v>
      </c>
      <c r="K59">
        <v>27</v>
      </c>
      <c r="M59">
        <v>1</v>
      </c>
      <c r="O59">
        <f t="shared" si="0"/>
        <v>28</v>
      </c>
    </row>
    <row r="60" spans="1:15" x14ac:dyDescent="0.3">
      <c r="A60" s="2" t="s">
        <v>27</v>
      </c>
      <c r="B60">
        <v>33</v>
      </c>
      <c r="G60" s="2" t="s">
        <v>48</v>
      </c>
      <c r="K60">
        <v>38</v>
      </c>
      <c r="O60">
        <f t="shared" si="0"/>
        <v>38</v>
      </c>
    </row>
    <row r="61" spans="1:15" x14ac:dyDescent="0.3">
      <c r="A61" s="2" t="s">
        <v>60</v>
      </c>
      <c r="B61">
        <v>26</v>
      </c>
      <c r="G61" s="2" t="s">
        <v>19</v>
      </c>
      <c r="K61">
        <v>33</v>
      </c>
      <c r="M61">
        <v>1</v>
      </c>
      <c r="O61">
        <f t="shared" si="0"/>
        <v>34</v>
      </c>
    </row>
    <row r="62" spans="1:15" x14ac:dyDescent="0.3">
      <c r="A62" s="2" t="s">
        <v>72</v>
      </c>
      <c r="B62">
        <v>22</v>
      </c>
      <c r="G62" s="2" t="s">
        <v>27</v>
      </c>
      <c r="K62">
        <v>33</v>
      </c>
      <c r="O62">
        <f t="shared" si="0"/>
        <v>33</v>
      </c>
    </row>
    <row r="63" spans="1:15" x14ac:dyDescent="0.3">
      <c r="A63" s="2" t="s">
        <v>65</v>
      </c>
      <c r="B63">
        <v>38</v>
      </c>
      <c r="G63" s="2" t="s">
        <v>60</v>
      </c>
      <c r="K63">
        <v>26</v>
      </c>
      <c r="O63">
        <f t="shared" si="0"/>
        <v>26</v>
      </c>
    </row>
    <row r="64" spans="1:15" x14ac:dyDescent="0.3">
      <c r="A64" s="2" t="s">
        <v>62</v>
      </c>
      <c r="B64">
        <v>30</v>
      </c>
      <c r="G64" s="2" t="s">
        <v>72</v>
      </c>
      <c r="K64">
        <v>22</v>
      </c>
      <c r="O64">
        <f t="shared" si="0"/>
        <v>22</v>
      </c>
    </row>
    <row r="65" spans="1:15" x14ac:dyDescent="0.3">
      <c r="A65" s="2" t="s">
        <v>17</v>
      </c>
      <c r="B65">
        <v>26</v>
      </c>
      <c r="G65" s="2" t="s">
        <v>65</v>
      </c>
      <c r="H65">
        <v>1</v>
      </c>
      <c r="K65">
        <v>37</v>
      </c>
      <c r="O65">
        <f t="shared" si="0"/>
        <v>38</v>
      </c>
    </row>
    <row r="66" spans="1:15" x14ac:dyDescent="0.3">
      <c r="A66" s="2" t="s">
        <v>69</v>
      </c>
      <c r="B66">
        <v>13</v>
      </c>
      <c r="G66" s="2" t="s">
        <v>62</v>
      </c>
      <c r="K66">
        <v>30</v>
      </c>
      <c r="O66">
        <f t="shared" si="0"/>
        <v>30</v>
      </c>
    </row>
    <row r="67" spans="1:15" x14ac:dyDescent="0.3">
      <c r="A67" s="2" t="s">
        <v>25</v>
      </c>
      <c r="B67">
        <v>19</v>
      </c>
      <c r="G67" s="2" t="s">
        <v>17</v>
      </c>
      <c r="K67">
        <v>26</v>
      </c>
      <c r="O67">
        <f t="shared" si="0"/>
        <v>26</v>
      </c>
    </row>
    <row r="68" spans="1:15" x14ac:dyDescent="0.3">
      <c r="A68" s="2" t="s">
        <v>9</v>
      </c>
      <c r="B68">
        <v>69</v>
      </c>
      <c r="G68" s="2" t="s">
        <v>69</v>
      </c>
      <c r="K68">
        <v>13</v>
      </c>
      <c r="O68">
        <f t="shared" ref="O68:O78" si="1">SUM(H68:N68)</f>
        <v>13</v>
      </c>
    </row>
    <row r="69" spans="1:15" x14ac:dyDescent="0.3">
      <c r="A69" s="2" t="s">
        <v>68</v>
      </c>
      <c r="B69">
        <v>28</v>
      </c>
      <c r="G69" s="2" t="s">
        <v>25</v>
      </c>
      <c r="K69">
        <v>19</v>
      </c>
      <c r="O69">
        <f t="shared" si="1"/>
        <v>19</v>
      </c>
    </row>
    <row r="70" spans="1:15" x14ac:dyDescent="0.3">
      <c r="A70" s="2" t="s">
        <v>53</v>
      </c>
      <c r="B70">
        <v>30</v>
      </c>
      <c r="G70" s="2" t="s">
        <v>9</v>
      </c>
      <c r="K70">
        <v>69</v>
      </c>
      <c r="O70">
        <f t="shared" si="1"/>
        <v>69</v>
      </c>
    </row>
    <row r="71" spans="1:15" x14ac:dyDescent="0.3">
      <c r="A71" s="2" t="s">
        <v>56</v>
      </c>
      <c r="B71">
        <v>23</v>
      </c>
      <c r="G71" s="2" t="s">
        <v>68</v>
      </c>
      <c r="K71">
        <v>28</v>
      </c>
      <c r="O71">
        <f t="shared" si="1"/>
        <v>28</v>
      </c>
    </row>
    <row r="72" spans="1:15" x14ac:dyDescent="0.3">
      <c r="A72" s="2" t="s">
        <v>31</v>
      </c>
      <c r="B72">
        <v>34</v>
      </c>
      <c r="G72" s="2" t="s">
        <v>53</v>
      </c>
      <c r="K72">
        <v>30</v>
      </c>
      <c r="O72">
        <f t="shared" si="1"/>
        <v>30</v>
      </c>
    </row>
    <row r="73" spans="1:15" x14ac:dyDescent="0.3">
      <c r="A73" s="2" t="s">
        <v>59</v>
      </c>
      <c r="B73">
        <v>27</v>
      </c>
      <c r="G73" s="2" t="s">
        <v>56</v>
      </c>
      <c r="K73">
        <v>22</v>
      </c>
      <c r="M73">
        <v>1</v>
      </c>
      <c r="O73">
        <f t="shared" si="1"/>
        <v>23</v>
      </c>
    </row>
    <row r="74" spans="1:15" x14ac:dyDescent="0.3">
      <c r="A74" s="2" t="s">
        <v>73</v>
      </c>
      <c r="B74">
        <v>31</v>
      </c>
      <c r="G74" s="2" t="s">
        <v>31</v>
      </c>
      <c r="K74">
        <v>33</v>
      </c>
      <c r="M74">
        <v>1</v>
      </c>
      <c r="O74">
        <f t="shared" si="1"/>
        <v>34</v>
      </c>
    </row>
    <row r="75" spans="1:15" x14ac:dyDescent="0.3">
      <c r="A75" s="2" t="s">
        <v>90</v>
      </c>
      <c r="B75">
        <v>3</v>
      </c>
      <c r="G75" s="2" t="s">
        <v>59</v>
      </c>
      <c r="K75">
        <v>26</v>
      </c>
      <c r="M75">
        <v>1</v>
      </c>
      <c r="O75">
        <f t="shared" si="1"/>
        <v>27</v>
      </c>
    </row>
    <row r="76" spans="1:15" x14ac:dyDescent="0.3">
      <c r="A76" s="2" t="s">
        <v>88</v>
      </c>
      <c r="B76">
        <v>24</v>
      </c>
      <c r="G76" s="2" t="s">
        <v>73</v>
      </c>
      <c r="K76">
        <v>31</v>
      </c>
      <c r="O76">
        <f t="shared" si="1"/>
        <v>31</v>
      </c>
    </row>
    <row r="77" spans="1:15" x14ac:dyDescent="0.3">
      <c r="G77" s="2" t="s">
        <v>90</v>
      </c>
      <c r="K77">
        <v>1</v>
      </c>
      <c r="M77">
        <v>2</v>
      </c>
      <c r="O77">
        <f t="shared" si="1"/>
        <v>3</v>
      </c>
    </row>
    <row r="78" spans="1:15" x14ac:dyDescent="0.3">
      <c r="G78" s="2" t="s">
        <v>88</v>
      </c>
      <c r="K78">
        <v>24</v>
      </c>
      <c r="O78">
        <f t="shared" si="1"/>
        <v>24</v>
      </c>
    </row>
    <row r="79" spans="1:15" x14ac:dyDescent="0.3">
      <c r="G79" s="9" t="s">
        <v>103</v>
      </c>
      <c r="H79" s="9">
        <f>SUM(H3:H78)</f>
        <v>8</v>
      </c>
      <c r="I79" s="9">
        <f>SUM(I3:I78)</f>
        <v>1</v>
      </c>
      <c r="J79" s="9">
        <f>SUM(J3:J78)</f>
        <v>4</v>
      </c>
      <c r="K79" s="9">
        <f>SUM(K3:K78)</f>
        <v>3405</v>
      </c>
      <c r="L79" s="9">
        <f>SUM(L3:L78)</f>
        <v>2</v>
      </c>
      <c r="M79" s="9">
        <f>SUM(M3:M78)</f>
        <v>27</v>
      </c>
      <c r="N79" s="9">
        <f>SUM(N3:N78)</f>
        <v>0</v>
      </c>
      <c r="O79" s="9">
        <f>SUM(O3:O78)</f>
        <v>3447</v>
      </c>
    </row>
  </sheetData>
  <mergeCells count="1">
    <mergeCell ref="G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# affiliations gagnées</vt:lpstr>
      <vt:lpstr>Lauréats Top 3</vt:lpstr>
      <vt:lpstr>tableau croisés des gains</vt:lpstr>
      <vt:lpstr>#affiliations totales input</vt:lpstr>
      <vt:lpstr># affiliés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 Van Kerm</cp:lastModifiedBy>
  <dcterms:created xsi:type="dcterms:W3CDTF">2008-10-20T20:40:26Z</dcterms:created>
  <dcterms:modified xsi:type="dcterms:W3CDTF">2026-05-05T13:22:43Z</dcterms:modified>
</cp:coreProperties>
</file>